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Рейтинг_2020\06_Мониторинг\Раздел 8\"/>
    </mc:Choice>
  </mc:AlternateContent>
  <xr:revisionPtr revIDLastSave="0" documentId="13_ncr:1_{5996F38D-4465-4440-A8F8-5FDCA1EA5998}" xr6:coauthVersionLast="45" xr6:coauthVersionMax="45" xr10:uidLastSave="{00000000-0000-0000-0000-000000000000}"/>
  <bookViews>
    <workbookView xWindow="-110" yWindow="-110" windowWidth="19420" windowHeight="10420" tabRatio="548" xr2:uid="{00000000-000D-0000-FFFF-FFFF00000000}"/>
  </bookViews>
  <sheets>
    <sheet name="Рейтинг (Раздел 8)" sheetId="27" r:id="rId1"/>
    <sheet name="Оценка (Раздел 8)" sheetId="20" r:id="rId2"/>
    <sheet name="Методика (Раздел 8)" sheetId="18" r:id="rId3"/>
    <sheet name="8.1" sheetId="21" r:id="rId4"/>
    <sheet name="8.2" sheetId="22" r:id="rId5"/>
    <sheet name="8.3" sheetId="23" r:id="rId6"/>
    <sheet name="8.4" sheetId="25" r:id="rId7"/>
    <sheet name="8.5" sheetId="26" r:id="rId8"/>
  </sheets>
  <externalReferences>
    <externalReference r:id="rId9"/>
    <externalReference r:id="rId10"/>
  </externalReferences>
  <definedNames>
    <definedName name="_Toc262690" localSheetId="2">'Методика (Раздел 8)'!$B$4</definedName>
    <definedName name="_Toc32672481" localSheetId="2">'Методика (Раздел 8)'!$B$4</definedName>
    <definedName name="_xlnm._FilterDatabase" localSheetId="6" hidden="1">'8.4'!$A$10:$N$102</definedName>
    <definedName name="_xlnm._FilterDatabase" localSheetId="7" hidden="1">'8.5'!$A$10:$N$102</definedName>
    <definedName name="_xlnm._FilterDatabase" localSheetId="1" hidden="1">'Оценка (Раздел 8)'!$A$7:$H$99</definedName>
    <definedName name="_xlnm._FilterDatabase" localSheetId="0" hidden="1">'Рейтинг (Раздел 8)'!$A$8:$H$96</definedName>
    <definedName name="Выбор_1.1" localSheetId="6">'[1]1.1'!$C$5:$C$8</definedName>
    <definedName name="Выбор_1.1" localSheetId="7">'[1]1.1'!$C$5:$C$8</definedName>
    <definedName name="Выбор_1.1">'[2]1.1'!$C$5:$C$8</definedName>
    <definedName name="_xlnm.Print_Titles" localSheetId="3">'8.1'!$4:$8</definedName>
    <definedName name="_xlnm.Print_Titles" localSheetId="4">'8.2'!$4:$7</definedName>
    <definedName name="_xlnm.Print_Titles" localSheetId="5">'8.3'!$4:$7</definedName>
    <definedName name="_xlnm.Print_Titles" localSheetId="6">'8.4'!$4:$7</definedName>
    <definedName name="_xlnm.Print_Titles" localSheetId="7">'8.5'!$4:$7</definedName>
    <definedName name="_xlnm.Print_Titles" localSheetId="2">'Методика (Раздел 8)'!$2:$3</definedName>
    <definedName name="_xlnm.Print_Titles" localSheetId="1">'Оценка (Раздел 8)'!$4:$4</definedName>
    <definedName name="_xlnm.Print_Titles" localSheetId="0">'Рейтинг (Раздел 8)'!$4:$4</definedName>
    <definedName name="_xlnm.Print_Area" localSheetId="3">'8.1'!$A$1:$K$102</definedName>
    <definedName name="_xlnm.Print_Area" localSheetId="4">'8.2'!$A$1:$I$102</definedName>
    <definedName name="_xlnm.Print_Area" localSheetId="5">'8.3'!$A$1:$E$102</definedName>
    <definedName name="_xlnm.Print_Area" localSheetId="6">'8.4'!$A$1:$K$102</definedName>
    <definedName name="_xlnm.Print_Area" localSheetId="7">'8.5'!$A$1:$K$102</definedName>
    <definedName name="_xlnm.Print_Area" localSheetId="2">'Методика (Раздел 8)'!$A$1:$E$34</definedName>
    <definedName name="_xlnm.Print_Area" localSheetId="1">'Оценка (Раздел 8)'!$A$1:$H$99</definedName>
    <definedName name="_xlnm.Print_Area" localSheetId="0">'Рейтинг (Раздел 8)'!$A$1:$H$96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5" l="1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30" i="25"/>
  <c r="H31" i="25"/>
  <c r="H32" i="25"/>
  <c r="H33" i="25"/>
  <c r="H34" i="25"/>
  <c r="H35" i="25"/>
  <c r="H36" i="25"/>
  <c r="H37" i="25"/>
  <c r="H38" i="25"/>
  <c r="H39" i="25"/>
  <c r="H40" i="25"/>
  <c r="H42" i="25"/>
  <c r="H43" i="25"/>
  <c r="H44" i="25"/>
  <c r="H45" i="25"/>
  <c r="H46" i="25"/>
  <c r="H47" i="25"/>
  <c r="H48" i="25"/>
  <c r="H49" i="25"/>
  <c r="H51" i="25"/>
  <c r="H52" i="25"/>
  <c r="H53" i="25"/>
  <c r="H54" i="25"/>
  <c r="H55" i="25"/>
  <c r="H56" i="25"/>
  <c r="H57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4" i="25"/>
  <c r="H75" i="25"/>
  <c r="H76" i="25"/>
  <c r="H77" i="25"/>
  <c r="H78" i="25"/>
  <c r="H79" i="25"/>
  <c r="H81" i="25"/>
  <c r="H82" i="25"/>
  <c r="H83" i="25"/>
  <c r="H84" i="25"/>
  <c r="H85" i="25"/>
  <c r="H86" i="25"/>
  <c r="H87" i="25"/>
  <c r="H88" i="25"/>
  <c r="H89" i="25"/>
  <c r="H90" i="25"/>
  <c r="H92" i="25"/>
  <c r="H93" i="25"/>
  <c r="H94" i="25"/>
  <c r="H95" i="25"/>
  <c r="H96" i="25"/>
  <c r="H97" i="25"/>
  <c r="H98" i="25"/>
  <c r="H99" i="25"/>
  <c r="H100" i="25"/>
  <c r="H101" i="25"/>
  <c r="H102" i="25"/>
  <c r="C6" i="27"/>
  <c r="C6" i="20" l="1"/>
  <c r="D11" i="26" l="1"/>
  <c r="H11" i="26"/>
  <c r="D12" i="26"/>
  <c r="H12" i="26"/>
  <c r="D13" i="26"/>
  <c r="H13" i="26"/>
  <c r="B13" i="26" s="1"/>
  <c r="C13" i="26" s="1"/>
  <c r="D14" i="26"/>
  <c r="H14" i="26"/>
  <c r="D15" i="26"/>
  <c r="H15" i="26"/>
  <c r="D16" i="26"/>
  <c r="H16" i="26"/>
  <c r="D17" i="26"/>
  <c r="H17" i="26"/>
  <c r="B17" i="26" s="1"/>
  <c r="C17" i="26" s="1"/>
  <c r="D18" i="26"/>
  <c r="H18" i="26"/>
  <c r="D19" i="26"/>
  <c r="H19" i="26"/>
  <c r="D20" i="26"/>
  <c r="H20" i="26"/>
  <c r="D21" i="26"/>
  <c r="H21" i="26"/>
  <c r="D22" i="26"/>
  <c r="H22" i="26"/>
  <c r="D23" i="26"/>
  <c r="H23" i="26"/>
  <c r="D24" i="26"/>
  <c r="H24" i="26"/>
  <c r="D25" i="26"/>
  <c r="H25" i="26"/>
  <c r="B25" i="26" s="1"/>
  <c r="C25" i="26" s="1"/>
  <c r="D26" i="26"/>
  <c r="H26" i="26"/>
  <c r="D27" i="26"/>
  <c r="H27" i="26"/>
  <c r="D28" i="26"/>
  <c r="H28" i="26"/>
  <c r="D30" i="26"/>
  <c r="H30" i="26"/>
  <c r="D31" i="26"/>
  <c r="H31" i="26"/>
  <c r="D32" i="26"/>
  <c r="H32" i="26"/>
  <c r="D33" i="26"/>
  <c r="H33" i="26"/>
  <c r="D34" i="26"/>
  <c r="H34" i="26"/>
  <c r="D35" i="26"/>
  <c r="H35" i="26"/>
  <c r="D36" i="26"/>
  <c r="H36" i="26"/>
  <c r="B36" i="26" s="1"/>
  <c r="C36" i="26" s="1"/>
  <c r="D37" i="26"/>
  <c r="H37" i="26"/>
  <c r="D38" i="26"/>
  <c r="H38" i="26"/>
  <c r="B38" i="26" s="1"/>
  <c r="C38" i="26" s="1"/>
  <c r="D39" i="26"/>
  <c r="H39" i="26"/>
  <c r="D40" i="26"/>
  <c r="H40" i="26"/>
  <c r="B40" i="26" s="1"/>
  <c r="C40" i="26" s="1"/>
  <c r="D42" i="26"/>
  <c r="H42" i="26"/>
  <c r="D43" i="26"/>
  <c r="H43" i="26"/>
  <c r="D44" i="26"/>
  <c r="H44" i="26"/>
  <c r="D45" i="26"/>
  <c r="H45" i="26"/>
  <c r="D46" i="26"/>
  <c r="H46" i="26"/>
  <c r="D47" i="26"/>
  <c r="H47" i="26"/>
  <c r="D48" i="26"/>
  <c r="H48" i="26"/>
  <c r="D49" i="26"/>
  <c r="H49" i="26"/>
  <c r="B49" i="26" s="1"/>
  <c r="C49" i="26" s="1"/>
  <c r="D51" i="26"/>
  <c r="H51" i="26"/>
  <c r="D52" i="26"/>
  <c r="H52" i="26"/>
  <c r="D53" i="26"/>
  <c r="H53" i="26"/>
  <c r="D54" i="26"/>
  <c r="H54" i="26"/>
  <c r="B54" i="26" s="1"/>
  <c r="C54" i="26" s="1"/>
  <c r="D55" i="26"/>
  <c r="H55" i="26"/>
  <c r="D56" i="26"/>
  <c r="H56" i="26"/>
  <c r="D57" i="26"/>
  <c r="H57" i="26"/>
  <c r="D59" i="26"/>
  <c r="H59" i="26"/>
  <c r="D60" i="26"/>
  <c r="H60" i="26"/>
  <c r="B60" i="26" s="1"/>
  <c r="C60" i="26" s="1"/>
  <c r="D61" i="26"/>
  <c r="H61" i="26"/>
  <c r="D62" i="26"/>
  <c r="H62" i="26"/>
  <c r="B62" i="26" s="1"/>
  <c r="C62" i="26" s="1"/>
  <c r="D63" i="26"/>
  <c r="H63" i="26"/>
  <c r="D64" i="26"/>
  <c r="H64" i="26"/>
  <c r="B64" i="26" s="1"/>
  <c r="C64" i="26" s="1"/>
  <c r="D65" i="26"/>
  <c r="H65" i="26"/>
  <c r="D66" i="26"/>
  <c r="H66" i="26"/>
  <c r="B66" i="26" s="1"/>
  <c r="C66" i="26" s="1"/>
  <c r="D67" i="26"/>
  <c r="H67" i="26"/>
  <c r="B67" i="26" s="1"/>
  <c r="C67" i="26" s="1"/>
  <c r="D68" i="26"/>
  <c r="H68" i="26"/>
  <c r="B68" i="26" s="1"/>
  <c r="C68" i="26" s="1"/>
  <c r="D69" i="26"/>
  <c r="H69" i="26"/>
  <c r="B69" i="26" s="1"/>
  <c r="C69" i="26" s="1"/>
  <c r="D70" i="26"/>
  <c r="H70" i="26"/>
  <c r="B70" i="26" s="1"/>
  <c r="C70" i="26" s="1"/>
  <c r="D71" i="26"/>
  <c r="H71" i="26"/>
  <c r="D72" i="26"/>
  <c r="H72" i="26"/>
  <c r="B72" i="26" s="1"/>
  <c r="C72" i="26" s="1"/>
  <c r="D74" i="26"/>
  <c r="H74" i="26"/>
  <c r="D75" i="26"/>
  <c r="H75" i="26"/>
  <c r="B75" i="26" s="1"/>
  <c r="C75" i="26" s="1"/>
  <c r="D76" i="26"/>
  <c r="H76" i="26"/>
  <c r="D77" i="26"/>
  <c r="H77" i="26"/>
  <c r="D78" i="26"/>
  <c r="H78" i="26"/>
  <c r="B78" i="26" s="1"/>
  <c r="C78" i="26" s="1"/>
  <c r="D79" i="26"/>
  <c r="H79" i="26"/>
  <c r="B79" i="26" s="1"/>
  <c r="C79" i="26" s="1"/>
  <c r="D81" i="26"/>
  <c r="H81" i="26"/>
  <c r="B81" i="26" s="1"/>
  <c r="C81" i="26" s="1"/>
  <c r="D82" i="26"/>
  <c r="H82" i="26"/>
  <c r="D83" i="26"/>
  <c r="H83" i="26"/>
  <c r="B83" i="26" s="1"/>
  <c r="C83" i="26" s="1"/>
  <c r="D84" i="26"/>
  <c r="H84" i="26"/>
  <c r="D85" i="26"/>
  <c r="H85" i="26"/>
  <c r="D86" i="26"/>
  <c r="H86" i="26"/>
  <c r="D87" i="26"/>
  <c r="H87" i="26"/>
  <c r="D88" i="26"/>
  <c r="H88" i="26"/>
  <c r="D89" i="26"/>
  <c r="H89" i="26"/>
  <c r="D90" i="26"/>
  <c r="H90" i="26"/>
  <c r="D92" i="26"/>
  <c r="H92" i="26"/>
  <c r="D93" i="26"/>
  <c r="H93" i="26"/>
  <c r="B93" i="26" s="1"/>
  <c r="C93" i="26" s="1"/>
  <c r="D94" i="26"/>
  <c r="H94" i="26"/>
  <c r="D95" i="26"/>
  <c r="H95" i="26"/>
  <c r="D96" i="26"/>
  <c r="H96" i="26"/>
  <c r="D97" i="26"/>
  <c r="H97" i="26"/>
  <c r="B97" i="26" s="1"/>
  <c r="C97" i="26" s="1"/>
  <c r="D98" i="26"/>
  <c r="H98" i="26"/>
  <c r="D99" i="26"/>
  <c r="H99" i="26"/>
  <c r="B99" i="26" s="1"/>
  <c r="C99" i="26" s="1"/>
  <c r="D100" i="26"/>
  <c r="H100" i="26"/>
  <c r="D101" i="26"/>
  <c r="H101" i="26"/>
  <c r="D102" i="26"/>
  <c r="H102" i="26"/>
  <c r="H90" i="20" l="1"/>
  <c r="H52" i="27"/>
  <c r="H72" i="20"/>
  <c r="H83" i="27"/>
  <c r="H57" i="20"/>
  <c r="H19" i="27"/>
  <c r="B100" i="25"/>
  <c r="C100" i="25" s="1"/>
  <c r="B98" i="25"/>
  <c r="C98" i="25" s="1"/>
  <c r="B85" i="25"/>
  <c r="C85" i="25" s="1"/>
  <c r="H96" i="20"/>
  <c r="H96" i="27"/>
  <c r="H94" i="20"/>
  <c r="H64" i="27"/>
  <c r="H67" i="20"/>
  <c r="H22" i="27"/>
  <c r="H63" i="20"/>
  <c r="H60" i="27"/>
  <c r="H61" i="20"/>
  <c r="H20" i="27"/>
  <c r="H80" i="20"/>
  <c r="H73" i="27"/>
  <c r="H75" i="20"/>
  <c r="H25" i="27"/>
  <c r="H64" i="20"/>
  <c r="H34" i="27"/>
  <c r="H51" i="20"/>
  <c r="H67" i="27"/>
  <c r="H46" i="20"/>
  <c r="H82" i="27"/>
  <c r="H37" i="20"/>
  <c r="H38" i="27"/>
  <c r="H35" i="20"/>
  <c r="H78" i="27"/>
  <c r="H33" i="20"/>
  <c r="H42" i="27"/>
  <c r="H22" i="20"/>
  <c r="H53" i="27"/>
  <c r="H14" i="20"/>
  <c r="H90" i="27"/>
  <c r="H10" i="20"/>
  <c r="H41" i="27"/>
  <c r="H76" i="20"/>
  <c r="H62" i="27"/>
  <c r="H69" i="20"/>
  <c r="H51" i="27"/>
  <c r="H65" i="20"/>
  <c r="H21" i="27"/>
  <c r="H59" i="20"/>
  <c r="H79" i="27"/>
  <c r="H78" i="20"/>
  <c r="H26" i="27"/>
  <c r="H66" i="20"/>
  <c r="H40" i="27"/>
  <c r="B57" i="26"/>
  <c r="C57" i="26" s="1"/>
  <c r="B55" i="26"/>
  <c r="C55" i="26" s="1"/>
  <c r="B53" i="26"/>
  <c r="C53" i="26" s="1"/>
  <c r="B51" i="26"/>
  <c r="C51" i="26" s="1"/>
  <c r="B48" i="26"/>
  <c r="C48" i="26" s="1"/>
  <c r="B46" i="26"/>
  <c r="C46" i="26" s="1"/>
  <c r="B44" i="26"/>
  <c r="C44" i="26" s="1"/>
  <c r="B42" i="26"/>
  <c r="C42" i="26" s="1"/>
  <c r="B39" i="26"/>
  <c r="C39" i="26" s="1"/>
  <c r="B37" i="26"/>
  <c r="C37" i="26" s="1"/>
  <c r="B35" i="26"/>
  <c r="C35" i="26" s="1"/>
  <c r="B33" i="26"/>
  <c r="C33" i="26" s="1"/>
  <c r="B31" i="26"/>
  <c r="C31" i="26" s="1"/>
  <c r="B28" i="26"/>
  <c r="C28" i="26" s="1"/>
  <c r="B26" i="26"/>
  <c r="C26" i="26" s="1"/>
  <c r="B24" i="26"/>
  <c r="C24" i="26" s="1"/>
  <c r="B22" i="26"/>
  <c r="C22" i="26" s="1"/>
  <c r="B20" i="26"/>
  <c r="C20" i="26" s="1"/>
  <c r="B18" i="26"/>
  <c r="C18" i="26" s="1"/>
  <c r="B16" i="26"/>
  <c r="C16" i="26" s="1"/>
  <c r="B14" i="26"/>
  <c r="C14" i="26" s="1"/>
  <c r="H8" i="27" s="1"/>
  <c r="B12" i="26"/>
  <c r="C12" i="26" s="1"/>
  <c r="B56" i="25"/>
  <c r="C56" i="25" s="1"/>
  <c r="B52" i="25"/>
  <c r="C52" i="25" s="1"/>
  <c r="B49" i="25"/>
  <c r="C49" i="25" s="1"/>
  <c r="B47" i="25"/>
  <c r="C47" i="25" s="1"/>
  <c r="B45" i="25"/>
  <c r="C45" i="25" s="1"/>
  <c r="B43" i="25"/>
  <c r="C43" i="25" s="1"/>
  <c r="B40" i="25"/>
  <c r="C40" i="25" s="1"/>
  <c r="B38" i="25"/>
  <c r="C38" i="25" s="1"/>
  <c r="B36" i="25"/>
  <c r="C36" i="25" s="1"/>
  <c r="B34" i="25"/>
  <c r="C34" i="25" s="1"/>
  <c r="B30" i="25"/>
  <c r="C30" i="25" s="1"/>
  <c r="B27" i="25"/>
  <c r="C27" i="25" s="1"/>
  <c r="B25" i="25"/>
  <c r="C25" i="25" s="1"/>
  <c r="B23" i="25"/>
  <c r="C23" i="25" s="1"/>
  <c r="B21" i="25"/>
  <c r="C21" i="25" s="1"/>
  <c r="B19" i="25"/>
  <c r="C19" i="25" s="1"/>
  <c r="B17" i="25"/>
  <c r="C17" i="25" s="1"/>
  <c r="B15" i="25"/>
  <c r="C15" i="25" s="1"/>
  <c r="B11" i="25"/>
  <c r="C11" i="25" s="1"/>
  <c r="B44" i="25"/>
  <c r="C44" i="25" s="1"/>
  <c r="B33" i="25"/>
  <c r="C33" i="25" s="1"/>
  <c r="B16" i="25"/>
  <c r="C16" i="25" s="1"/>
  <c r="B84" i="25"/>
  <c r="C84" i="25" s="1"/>
  <c r="B53" i="25"/>
  <c r="C53" i="25" s="1"/>
  <c r="B27" i="26"/>
  <c r="C27" i="26" s="1"/>
  <c r="B85" i="26"/>
  <c r="C85" i="26" s="1"/>
  <c r="B34" i="26"/>
  <c r="C34" i="26" s="1"/>
  <c r="B56" i="26"/>
  <c r="C56" i="26" s="1"/>
  <c r="B77" i="26"/>
  <c r="C77" i="26" s="1"/>
  <c r="B63" i="26"/>
  <c r="C63" i="26" s="1"/>
  <c r="B76" i="26"/>
  <c r="C76" i="26" s="1"/>
  <c r="B82" i="26"/>
  <c r="C82" i="26" s="1"/>
  <c r="B90" i="26"/>
  <c r="C90" i="26" s="1"/>
  <c r="B23" i="26"/>
  <c r="C23" i="26" s="1"/>
  <c r="B71" i="26"/>
  <c r="C71" i="26" s="1"/>
  <c r="B65" i="26"/>
  <c r="C65" i="26" s="1"/>
  <c r="B21" i="26"/>
  <c r="C21" i="26" s="1"/>
  <c r="B88" i="26"/>
  <c r="C88" i="26" s="1"/>
  <c r="B61" i="26"/>
  <c r="C61" i="26" s="1"/>
  <c r="B19" i="26"/>
  <c r="C19" i="26" s="1"/>
  <c r="B74" i="26"/>
  <c r="C74" i="26" s="1"/>
  <c r="B45" i="26"/>
  <c r="C45" i="26" s="1"/>
  <c r="B87" i="26"/>
  <c r="C87" i="26" s="1"/>
  <c r="B30" i="26"/>
  <c r="C30" i="26" s="1"/>
  <c r="B95" i="26"/>
  <c r="C95" i="26" s="1"/>
  <c r="B43" i="26"/>
  <c r="C43" i="26" s="1"/>
  <c r="B86" i="26"/>
  <c r="C86" i="26" s="1"/>
  <c r="B52" i="26"/>
  <c r="C52" i="26" s="1"/>
  <c r="B15" i="26"/>
  <c r="C15" i="26" s="1"/>
  <c r="B101" i="26"/>
  <c r="C101" i="26" s="1"/>
  <c r="B47" i="26"/>
  <c r="C47" i="26" s="1"/>
  <c r="B11" i="26"/>
  <c r="B59" i="26"/>
  <c r="C59" i="26" s="1"/>
  <c r="B32" i="26"/>
  <c r="C32" i="26" s="1"/>
  <c r="B84" i="26"/>
  <c r="C84" i="26" s="1"/>
  <c r="B79" i="25"/>
  <c r="C79" i="25" s="1"/>
  <c r="B102" i="25"/>
  <c r="C102" i="25" s="1"/>
  <c r="B64" i="25"/>
  <c r="C64" i="25" s="1"/>
  <c r="B77" i="25"/>
  <c r="C77" i="25" s="1"/>
  <c r="B78" i="25"/>
  <c r="C78" i="25" s="1"/>
  <c r="B83" i="25"/>
  <c r="C83" i="25" s="1"/>
  <c r="B97" i="25"/>
  <c r="C97" i="25" s="1"/>
  <c r="B72" i="25"/>
  <c r="C72" i="25" s="1"/>
  <c r="B63" i="25"/>
  <c r="C63" i="25" s="1"/>
  <c r="B76" i="25"/>
  <c r="C76" i="25" s="1"/>
  <c r="B82" i="25"/>
  <c r="C82" i="25" s="1"/>
  <c r="B26" i="25"/>
  <c r="C26" i="25" s="1"/>
  <c r="B90" i="25"/>
  <c r="C90" i="25" s="1"/>
  <c r="B62" i="25"/>
  <c r="C62" i="25" s="1"/>
  <c r="B24" i="25"/>
  <c r="C24" i="25" s="1"/>
  <c r="B57" i="25"/>
  <c r="C57" i="25" s="1"/>
  <c r="B55" i="25"/>
  <c r="C55" i="25" s="1"/>
  <c r="B75" i="25"/>
  <c r="C75" i="25" s="1"/>
  <c r="B93" i="25"/>
  <c r="C93" i="25" s="1"/>
  <c r="B71" i="25"/>
  <c r="C71" i="25" s="1"/>
  <c r="B39" i="25"/>
  <c r="C39" i="25" s="1"/>
  <c r="B70" i="25"/>
  <c r="C70" i="25" s="1"/>
  <c r="B22" i="25"/>
  <c r="C22" i="25" s="1"/>
  <c r="B48" i="25"/>
  <c r="C48" i="25" s="1"/>
  <c r="B96" i="25"/>
  <c r="C96" i="25" s="1"/>
  <c r="B65" i="25"/>
  <c r="C65" i="25" s="1"/>
  <c r="B69" i="25"/>
  <c r="C69" i="25" s="1"/>
  <c r="B68" i="25"/>
  <c r="C68" i="25" s="1"/>
  <c r="B89" i="25"/>
  <c r="C89" i="25" s="1"/>
  <c r="B88" i="25"/>
  <c r="C88" i="25" s="1"/>
  <c r="B37" i="25"/>
  <c r="C37" i="25" s="1"/>
  <c r="B67" i="25"/>
  <c r="C67" i="25" s="1"/>
  <c r="B20" i="25"/>
  <c r="C20" i="25" s="1"/>
  <c r="B28" i="25"/>
  <c r="C28" i="25" s="1"/>
  <c r="B61" i="25"/>
  <c r="C61" i="25" s="1"/>
  <c r="B60" i="25"/>
  <c r="C60" i="25" s="1"/>
  <c r="B99" i="25"/>
  <c r="C99" i="25" s="1"/>
  <c r="B35" i="25"/>
  <c r="C35" i="25" s="1"/>
  <c r="B18" i="25"/>
  <c r="C18" i="25" s="1"/>
  <c r="B74" i="25"/>
  <c r="C74" i="25" s="1"/>
  <c r="B31" i="25"/>
  <c r="C31" i="25" s="1"/>
  <c r="B66" i="25"/>
  <c r="C66" i="25" s="1"/>
  <c r="B87" i="25"/>
  <c r="C87" i="25" s="1"/>
  <c r="B54" i="25"/>
  <c r="C54" i="25" s="1"/>
  <c r="B95" i="25"/>
  <c r="C95" i="25" s="1"/>
  <c r="B86" i="25"/>
  <c r="C86" i="25" s="1"/>
  <c r="B94" i="25"/>
  <c r="C94" i="25" s="1"/>
  <c r="B51" i="25"/>
  <c r="C51" i="25" s="1"/>
  <c r="B14" i="25"/>
  <c r="C14" i="25" s="1"/>
  <c r="G8" i="27" s="1"/>
  <c r="B13" i="25"/>
  <c r="C13" i="25" s="1"/>
  <c r="B92" i="25"/>
  <c r="C92" i="25" s="1"/>
  <c r="B12" i="25"/>
  <c r="C12" i="25" s="1"/>
  <c r="B59" i="25"/>
  <c r="C59" i="25" s="1"/>
  <c r="B46" i="25"/>
  <c r="C46" i="25" s="1"/>
  <c r="B32" i="25"/>
  <c r="C32" i="25" s="1"/>
  <c r="B81" i="25"/>
  <c r="C81" i="25" s="1"/>
  <c r="B42" i="25"/>
  <c r="C42" i="25" s="1"/>
  <c r="B102" i="26"/>
  <c r="C102" i="26" s="1"/>
  <c r="B98" i="26"/>
  <c r="C98" i="26" s="1"/>
  <c r="B94" i="26"/>
  <c r="C94" i="26" s="1"/>
  <c r="B89" i="26"/>
  <c r="C89" i="26" s="1"/>
  <c r="B100" i="26"/>
  <c r="C100" i="26" s="1"/>
  <c r="B96" i="26"/>
  <c r="C96" i="26" s="1"/>
  <c r="B92" i="26"/>
  <c r="C92" i="26" s="1"/>
  <c r="B101" i="25"/>
  <c r="C101" i="25" s="1"/>
  <c r="H99" i="20" l="1"/>
  <c r="H93" i="27"/>
  <c r="G10" i="20"/>
  <c r="G41" i="27"/>
  <c r="G63" i="20"/>
  <c r="G60" i="27"/>
  <c r="G25" i="20"/>
  <c r="G77" i="27"/>
  <c r="G85" i="20"/>
  <c r="G45" i="27"/>
  <c r="G67" i="20"/>
  <c r="G22" i="27"/>
  <c r="G80" i="20"/>
  <c r="G73" i="27"/>
  <c r="H92" i="20"/>
  <c r="H36" i="27"/>
  <c r="H87" i="20"/>
  <c r="H48" i="27"/>
  <c r="G30" i="20"/>
  <c r="G11" i="27"/>
  <c r="G33" i="20"/>
  <c r="G42" i="27"/>
  <c r="H32" i="20"/>
  <c r="H13" i="27"/>
  <c r="G95" i="20"/>
  <c r="G29" i="27"/>
  <c r="G96" i="20"/>
  <c r="G96" i="27"/>
  <c r="G86" i="20"/>
  <c r="G28" i="27"/>
  <c r="G93" i="20"/>
  <c r="G63" i="27"/>
  <c r="G36" i="20"/>
  <c r="G43" i="27"/>
  <c r="G52" i="20"/>
  <c r="G92" i="27"/>
  <c r="G87" i="20"/>
  <c r="G48" i="27"/>
  <c r="G60" i="20"/>
  <c r="G39" i="27"/>
  <c r="G75" i="20"/>
  <c r="G25" i="27"/>
  <c r="G76" i="20"/>
  <c r="G62" i="27"/>
  <c r="H49" i="20"/>
  <c r="H94" i="27"/>
  <c r="H27" i="20"/>
  <c r="H54" i="27"/>
  <c r="H16" i="20"/>
  <c r="H69" i="27"/>
  <c r="H62" i="20"/>
  <c r="H80" i="27"/>
  <c r="H79" i="20"/>
  <c r="H72" i="27"/>
  <c r="H53" i="20"/>
  <c r="H95" i="27"/>
  <c r="G50" i="20"/>
  <c r="G33" i="27"/>
  <c r="G41" i="20"/>
  <c r="G15" i="27"/>
  <c r="G16" i="20"/>
  <c r="G69" i="27"/>
  <c r="G24" i="20"/>
  <c r="G85" i="27"/>
  <c r="G35" i="20"/>
  <c r="G78" i="27"/>
  <c r="G44" i="20"/>
  <c r="G44" i="27"/>
  <c r="H9" i="20"/>
  <c r="H49" i="27"/>
  <c r="H17" i="20"/>
  <c r="H10" i="27"/>
  <c r="H25" i="20"/>
  <c r="H77" i="27"/>
  <c r="H34" i="20"/>
  <c r="H81" i="27"/>
  <c r="H43" i="20"/>
  <c r="H71" i="27"/>
  <c r="H52" i="20"/>
  <c r="H92" i="27"/>
  <c r="G97" i="20"/>
  <c r="G30" i="27"/>
  <c r="H97" i="20"/>
  <c r="H30" i="27"/>
  <c r="G43" i="20"/>
  <c r="G71" i="27"/>
  <c r="G83" i="20"/>
  <c r="G35" i="27"/>
  <c r="G32" i="20"/>
  <c r="G13" i="27"/>
  <c r="G62" i="20"/>
  <c r="G80" i="27"/>
  <c r="G72" i="20"/>
  <c r="G83" i="27"/>
  <c r="G73" i="20"/>
  <c r="G24" i="27"/>
  <c r="H56" i="20"/>
  <c r="H18" i="27"/>
  <c r="H71" i="20"/>
  <c r="H88" i="27"/>
  <c r="H74" i="20"/>
  <c r="H61" i="27"/>
  <c r="G14" i="20"/>
  <c r="G90" i="27"/>
  <c r="G53" i="20"/>
  <c r="G95" i="27"/>
  <c r="H23" i="20"/>
  <c r="H32" i="27"/>
  <c r="H50" i="20"/>
  <c r="H33" i="27"/>
  <c r="G98" i="20"/>
  <c r="G89" i="27"/>
  <c r="G39" i="20"/>
  <c r="G14" i="27"/>
  <c r="G92" i="20"/>
  <c r="G36" i="27"/>
  <c r="G17" i="20"/>
  <c r="G10" i="27"/>
  <c r="H89" i="20"/>
  <c r="H56" i="27"/>
  <c r="H91" i="20"/>
  <c r="H74" i="27"/>
  <c r="G78" i="20"/>
  <c r="G26" i="27"/>
  <c r="G9" i="20"/>
  <c r="G49" i="27"/>
  <c r="G48" i="20"/>
  <c r="G91" i="27"/>
  <c r="G51" i="20"/>
  <c r="G67" i="27"/>
  <c r="G71" i="20"/>
  <c r="G88" i="27"/>
  <c r="G57" i="20"/>
  <c r="G19" i="27"/>
  <c r="G64" i="20"/>
  <c r="G34" i="27"/>
  <c r="G65" i="20"/>
  <c r="G21" i="27"/>
  <c r="G45" i="20"/>
  <c r="G59" i="27"/>
  <c r="G68" i="20"/>
  <c r="G23" i="27"/>
  <c r="G54" i="20"/>
  <c r="G17" i="27"/>
  <c r="G23" i="20"/>
  <c r="G32" i="27"/>
  <c r="G69" i="20"/>
  <c r="G51" i="27"/>
  <c r="G74" i="20"/>
  <c r="G61" i="27"/>
  <c r="H81" i="20"/>
  <c r="H27" i="27"/>
  <c r="H44" i="20"/>
  <c r="H44" i="27"/>
  <c r="H83" i="20"/>
  <c r="H35" i="27"/>
  <c r="H84" i="20"/>
  <c r="H84" i="27"/>
  <c r="H58" i="20"/>
  <c r="H68" i="27"/>
  <c r="H68" i="20"/>
  <c r="H23" i="27"/>
  <c r="H73" i="20"/>
  <c r="H24" i="27"/>
  <c r="H31" i="20"/>
  <c r="H12" i="27"/>
  <c r="G81" i="20"/>
  <c r="G27" i="27"/>
  <c r="G8" i="20"/>
  <c r="G76" i="27"/>
  <c r="G18" i="20"/>
  <c r="G65" i="27"/>
  <c r="G27" i="20"/>
  <c r="G54" i="27"/>
  <c r="G37" i="20"/>
  <c r="G38" i="27"/>
  <c r="G46" i="20"/>
  <c r="G82" i="27"/>
  <c r="H19" i="20"/>
  <c r="H37" i="27"/>
  <c r="H28" i="20"/>
  <c r="H50" i="27"/>
  <c r="H36" i="20"/>
  <c r="H43" i="27"/>
  <c r="H45" i="20"/>
  <c r="H59" i="27"/>
  <c r="H54" i="20"/>
  <c r="H17" i="27"/>
  <c r="G59" i="20"/>
  <c r="G79" i="27"/>
  <c r="G99" i="20"/>
  <c r="G93" i="27"/>
  <c r="H12" i="20"/>
  <c r="H31" i="27"/>
  <c r="H18" i="20"/>
  <c r="H65" i="27"/>
  <c r="H24" i="20"/>
  <c r="H85" i="27"/>
  <c r="G22" i="20"/>
  <c r="G53" i="27"/>
  <c r="G42" i="20"/>
  <c r="G16" i="27"/>
  <c r="H15" i="20"/>
  <c r="H58" i="27"/>
  <c r="H41" i="20"/>
  <c r="H15" i="27"/>
  <c r="H86" i="20"/>
  <c r="H28" i="27"/>
  <c r="G56" i="20"/>
  <c r="G18" i="27"/>
  <c r="G28" i="20"/>
  <c r="G50" i="27"/>
  <c r="H93" i="20"/>
  <c r="H63" i="27"/>
  <c r="H95" i="20"/>
  <c r="H29" i="27"/>
  <c r="G29" i="20"/>
  <c r="G66" i="27"/>
  <c r="G89" i="20"/>
  <c r="G56" i="27"/>
  <c r="G91" i="20"/>
  <c r="G74" i="27"/>
  <c r="G84" i="20"/>
  <c r="G84" i="27"/>
  <c r="G15" i="20"/>
  <c r="G58" i="27"/>
  <c r="G58" i="20"/>
  <c r="G68" i="27"/>
  <c r="G34" i="20"/>
  <c r="G81" i="27"/>
  <c r="G66" i="20"/>
  <c r="G40" i="27"/>
  <c r="G19" i="20"/>
  <c r="G37" i="27"/>
  <c r="G90" i="20"/>
  <c r="G52" i="27"/>
  <c r="G21" i="20"/>
  <c r="G47" i="27"/>
  <c r="G79" i="20"/>
  <c r="G72" i="27"/>
  <c r="G94" i="20"/>
  <c r="G64" i="27"/>
  <c r="G61" i="20"/>
  <c r="G20" i="27"/>
  <c r="H29" i="20"/>
  <c r="H66" i="27"/>
  <c r="H98" i="20"/>
  <c r="H89" i="27"/>
  <c r="H40" i="20"/>
  <c r="H70" i="27"/>
  <c r="H42" i="20"/>
  <c r="H16" i="27"/>
  <c r="H85" i="20"/>
  <c r="H45" i="27"/>
  <c r="H20" i="20"/>
  <c r="H87" i="27"/>
  <c r="H60" i="20"/>
  <c r="H39" i="27"/>
  <c r="H82" i="20"/>
  <c r="H55" i="27"/>
  <c r="G13" i="20"/>
  <c r="G9" i="27"/>
  <c r="G12" i="20"/>
  <c r="G31" i="27"/>
  <c r="G20" i="20"/>
  <c r="G87" i="27"/>
  <c r="G31" i="20"/>
  <c r="G12" i="27"/>
  <c r="G40" i="20"/>
  <c r="G70" i="27"/>
  <c r="G49" i="20"/>
  <c r="G94" i="27"/>
  <c r="H13" i="20"/>
  <c r="H9" i="27"/>
  <c r="H21" i="20"/>
  <c r="H47" i="27"/>
  <c r="H30" i="20"/>
  <c r="H11" i="27"/>
  <c r="H39" i="20"/>
  <c r="H14" i="27"/>
  <c r="H48" i="20"/>
  <c r="H91" i="27"/>
  <c r="G82" i="20"/>
  <c r="G55" i="27"/>
  <c r="C11" i="26"/>
  <c r="H76" i="27" s="1"/>
  <c r="H11" i="20"/>
  <c r="G11" i="20"/>
  <c r="H8" i="20" l="1"/>
  <c r="B8" i="23"/>
  <c r="B7" i="23"/>
  <c r="B6" i="23"/>
  <c r="B5" i="23"/>
  <c r="B8" i="22"/>
  <c r="B7" i="22"/>
  <c r="B6" i="22"/>
  <c r="B5" i="22"/>
  <c r="B8" i="21"/>
  <c r="B7" i="21"/>
  <c r="B6" i="21"/>
  <c r="B5" i="21"/>
  <c r="D30" i="21" l="1"/>
  <c r="D31" i="21"/>
  <c r="D32" i="21"/>
  <c r="D33" i="21"/>
  <c r="D34" i="21"/>
  <c r="D35" i="21"/>
  <c r="D36" i="21"/>
  <c r="D37" i="21"/>
  <c r="D38" i="21"/>
  <c r="D39" i="21"/>
  <c r="D40" i="21"/>
  <c r="D42" i="21"/>
  <c r="D43" i="21"/>
  <c r="D44" i="21"/>
  <c r="D45" i="21"/>
  <c r="D46" i="21"/>
  <c r="D47" i="21"/>
  <c r="D48" i="21"/>
  <c r="D49" i="21"/>
  <c r="D51" i="21"/>
  <c r="D52" i="21"/>
  <c r="D53" i="21"/>
  <c r="D54" i="21"/>
  <c r="D55" i="21"/>
  <c r="D56" i="21"/>
  <c r="D57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4" i="21"/>
  <c r="D75" i="21"/>
  <c r="D76" i="21"/>
  <c r="D77" i="21"/>
  <c r="D78" i="21"/>
  <c r="D79" i="21"/>
  <c r="D81" i="21"/>
  <c r="D82" i="21"/>
  <c r="D83" i="21"/>
  <c r="D84" i="21"/>
  <c r="D85" i="21"/>
  <c r="D86" i="21"/>
  <c r="D87" i="21"/>
  <c r="D88" i="21"/>
  <c r="D89" i="21"/>
  <c r="D90" i="21"/>
  <c r="D92" i="21"/>
  <c r="D93" i="21"/>
  <c r="D94" i="21"/>
  <c r="D95" i="21"/>
  <c r="D96" i="21"/>
  <c r="D97" i="21"/>
  <c r="D98" i="21"/>
  <c r="D99" i="21"/>
  <c r="D100" i="21"/>
  <c r="D101" i="21"/>
  <c r="D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11" i="21"/>
  <c r="I102" i="21" l="1"/>
  <c r="H102" i="21"/>
  <c r="I101" i="21"/>
  <c r="H101" i="21"/>
  <c r="I100" i="21"/>
  <c r="H100" i="21"/>
  <c r="I99" i="21"/>
  <c r="H99" i="21"/>
  <c r="I98" i="21"/>
  <c r="H98" i="21"/>
  <c r="I97" i="21"/>
  <c r="H97" i="21"/>
  <c r="I96" i="21"/>
  <c r="H96" i="21"/>
  <c r="I95" i="21"/>
  <c r="H95" i="21"/>
  <c r="I94" i="21"/>
  <c r="H94" i="21"/>
  <c r="I93" i="21"/>
  <c r="H93" i="21"/>
  <c r="I92" i="21"/>
  <c r="H92" i="21"/>
  <c r="I90" i="21"/>
  <c r="H90" i="21"/>
  <c r="I89" i="21"/>
  <c r="H89" i="21"/>
  <c r="I88" i="21"/>
  <c r="H88" i="21"/>
  <c r="I87" i="21"/>
  <c r="H87" i="21"/>
  <c r="I86" i="21"/>
  <c r="H86" i="21"/>
  <c r="I85" i="21"/>
  <c r="H85" i="21"/>
  <c r="I84" i="21"/>
  <c r="H84" i="21"/>
  <c r="I83" i="21"/>
  <c r="H83" i="21"/>
  <c r="I82" i="21"/>
  <c r="H82" i="21"/>
  <c r="I81" i="21"/>
  <c r="H81" i="21"/>
  <c r="I79" i="21"/>
  <c r="H79" i="21"/>
  <c r="I78" i="21"/>
  <c r="H78" i="21"/>
  <c r="I77" i="21"/>
  <c r="H77" i="21"/>
  <c r="I76" i="21"/>
  <c r="H76" i="21"/>
  <c r="I75" i="21"/>
  <c r="H75" i="21"/>
  <c r="I74" i="21"/>
  <c r="H74" i="21"/>
  <c r="I72" i="21"/>
  <c r="H72" i="21"/>
  <c r="I71" i="21"/>
  <c r="H71" i="21"/>
  <c r="I70" i="21"/>
  <c r="H70" i="21"/>
  <c r="I69" i="21"/>
  <c r="H69" i="21"/>
  <c r="I68" i="21"/>
  <c r="H68" i="21"/>
  <c r="I67" i="21"/>
  <c r="H67" i="21"/>
  <c r="I66" i="21"/>
  <c r="H66" i="21"/>
  <c r="I65" i="21"/>
  <c r="H65" i="21"/>
  <c r="I64" i="21"/>
  <c r="H64" i="21"/>
  <c r="I63" i="21"/>
  <c r="H63" i="21"/>
  <c r="I62" i="21"/>
  <c r="H62" i="21"/>
  <c r="I61" i="21"/>
  <c r="H61" i="21"/>
  <c r="I60" i="21"/>
  <c r="H60" i="21"/>
  <c r="I59" i="21"/>
  <c r="H59" i="21"/>
  <c r="I57" i="21"/>
  <c r="H57" i="21"/>
  <c r="I56" i="21"/>
  <c r="H56" i="21"/>
  <c r="I55" i="21"/>
  <c r="H55" i="21"/>
  <c r="I54" i="21"/>
  <c r="H54" i="21"/>
  <c r="I53" i="21"/>
  <c r="H53" i="21"/>
  <c r="I52" i="21"/>
  <c r="H52" i="21"/>
  <c r="I51" i="21"/>
  <c r="H51" i="21"/>
  <c r="I49" i="21"/>
  <c r="H49" i="21"/>
  <c r="I48" i="21"/>
  <c r="H48" i="21"/>
  <c r="I47" i="21"/>
  <c r="H47" i="21"/>
  <c r="I46" i="21"/>
  <c r="H46" i="21"/>
  <c r="I45" i="21"/>
  <c r="H45" i="21"/>
  <c r="I44" i="21"/>
  <c r="H44" i="21"/>
  <c r="I43" i="21"/>
  <c r="H43" i="21"/>
  <c r="I42" i="21"/>
  <c r="H42" i="21"/>
  <c r="I40" i="21"/>
  <c r="H40" i="21"/>
  <c r="I39" i="21"/>
  <c r="H39" i="21"/>
  <c r="I38" i="21"/>
  <c r="H38" i="21"/>
  <c r="I37" i="21"/>
  <c r="H37" i="21"/>
  <c r="I36" i="21"/>
  <c r="H36" i="21"/>
  <c r="I35" i="21"/>
  <c r="H35" i="21"/>
  <c r="I34" i="21"/>
  <c r="H34" i="21"/>
  <c r="I33" i="21"/>
  <c r="H33" i="21"/>
  <c r="I32" i="21"/>
  <c r="H32" i="21"/>
  <c r="I31" i="21"/>
  <c r="H31" i="21"/>
  <c r="I30" i="21"/>
  <c r="H30" i="21"/>
  <c r="I28" i="21"/>
  <c r="H28" i="21"/>
  <c r="I27" i="21"/>
  <c r="H27" i="21"/>
  <c r="I26" i="21"/>
  <c r="H26" i="21"/>
  <c r="I25" i="21"/>
  <c r="H25" i="21"/>
  <c r="I24" i="21"/>
  <c r="H24" i="21"/>
  <c r="I23" i="21"/>
  <c r="H23" i="21"/>
  <c r="I22" i="21"/>
  <c r="H22" i="21"/>
  <c r="I21" i="21"/>
  <c r="H21" i="21"/>
  <c r="I20" i="21"/>
  <c r="H20" i="21"/>
  <c r="I19" i="21"/>
  <c r="H19" i="21"/>
  <c r="I18" i="21"/>
  <c r="H18" i="21"/>
  <c r="I17" i="21"/>
  <c r="H17" i="21"/>
  <c r="I16" i="21"/>
  <c r="H16" i="21"/>
  <c r="I15" i="21"/>
  <c r="H15" i="21"/>
  <c r="I14" i="21"/>
  <c r="H14" i="21"/>
  <c r="I13" i="21"/>
  <c r="H13" i="21"/>
  <c r="I12" i="21"/>
  <c r="H12" i="21"/>
  <c r="I11" i="21"/>
  <c r="H11" i="21"/>
  <c r="B55" i="21" l="1"/>
  <c r="B53" i="21"/>
  <c r="B13" i="21"/>
  <c r="B15" i="21"/>
  <c r="B52" i="21"/>
  <c r="B21" i="21"/>
  <c r="B23" i="21"/>
  <c r="B76" i="21"/>
  <c r="B90" i="21"/>
  <c r="B11" i="21"/>
  <c r="B25" i="21"/>
  <c r="B27" i="21"/>
  <c r="B38" i="21"/>
  <c r="B84" i="21"/>
  <c r="B95" i="21"/>
  <c r="B43" i="21"/>
  <c r="B17" i="21"/>
  <c r="B19" i="21"/>
  <c r="B87" i="21"/>
  <c r="B39" i="21"/>
  <c r="B44" i="21"/>
  <c r="B49" i="21"/>
  <c r="B65" i="21"/>
  <c r="B12" i="21"/>
  <c r="B16" i="21"/>
  <c r="B20" i="21"/>
  <c r="B24" i="21"/>
  <c r="B28" i="21"/>
  <c r="B34" i="21"/>
  <c r="B14" i="21"/>
  <c r="B18" i="21"/>
  <c r="B22" i="21"/>
  <c r="B26" i="21"/>
  <c r="B36" i="21"/>
  <c r="B40" i="21"/>
  <c r="B48" i="21"/>
  <c r="B66" i="21"/>
  <c r="B85" i="21"/>
  <c r="B102" i="21"/>
  <c r="B101" i="21"/>
  <c r="B100" i="21"/>
  <c r="B99" i="21"/>
  <c r="B98" i="21"/>
  <c r="B97" i="21"/>
  <c r="B96" i="21"/>
  <c r="B94" i="21"/>
  <c r="B93" i="21"/>
  <c r="B92" i="21"/>
  <c r="B89" i="21"/>
  <c r="B88" i="21"/>
  <c r="B86" i="21"/>
  <c r="B83" i="21"/>
  <c r="B82" i="21"/>
  <c r="B81" i="21"/>
  <c r="B79" i="21"/>
  <c r="B78" i="21"/>
  <c r="B77" i="21"/>
  <c r="B75" i="21"/>
  <c r="B74" i="21"/>
  <c r="B72" i="21"/>
  <c r="B71" i="21"/>
  <c r="B70" i="21"/>
  <c r="B69" i="21"/>
  <c r="B68" i="21"/>
  <c r="B67" i="21"/>
  <c r="B64" i="21"/>
  <c r="B63" i="21"/>
  <c r="B62" i="21"/>
  <c r="B61" i="21"/>
  <c r="B60" i="21"/>
  <c r="B59" i="21"/>
  <c r="B56" i="21"/>
  <c r="B54" i="21"/>
  <c r="B51" i="21"/>
  <c r="B47" i="21"/>
  <c r="B46" i="21"/>
  <c r="B45" i="21"/>
  <c r="B42" i="21"/>
  <c r="B37" i="21"/>
  <c r="B35" i="21"/>
  <c r="B33" i="21"/>
  <c r="B32" i="21"/>
  <c r="B31" i="21"/>
  <c r="B30" i="21"/>
  <c r="B57" i="21"/>
  <c r="G13" i="22"/>
  <c r="C57" i="21" l="1"/>
  <c r="D17" i="27" s="1"/>
  <c r="C54" i="21"/>
  <c r="D67" i="27" s="1"/>
  <c r="C67" i="21"/>
  <c r="D34" i="27" s="1"/>
  <c r="C82" i="21"/>
  <c r="D72" i="27" s="1"/>
  <c r="C100" i="21"/>
  <c r="D30" i="27" s="1"/>
  <c r="C34" i="21"/>
  <c r="D12" i="27" s="1"/>
  <c r="C17" i="21"/>
  <c r="D90" i="27" s="1"/>
  <c r="C90" i="21"/>
  <c r="D48" i="27" s="1"/>
  <c r="C55" i="21"/>
  <c r="D92" i="27" s="1"/>
  <c r="C30" i="21"/>
  <c r="D54" i="27" s="1"/>
  <c r="C35" i="21"/>
  <c r="D13" i="27" s="1"/>
  <c r="C46" i="21"/>
  <c r="D71" i="27" s="1"/>
  <c r="C56" i="21"/>
  <c r="D95" i="27" s="1"/>
  <c r="C62" i="21"/>
  <c r="D79" i="27" s="1"/>
  <c r="C68" i="21"/>
  <c r="D21" i="27" s="1"/>
  <c r="C72" i="21"/>
  <c r="D51" i="27" s="1"/>
  <c r="C78" i="21"/>
  <c r="D25" i="27" s="1"/>
  <c r="C83" i="21"/>
  <c r="D73" i="27" s="1"/>
  <c r="C92" i="21"/>
  <c r="D56" i="27" s="1"/>
  <c r="C97" i="21"/>
  <c r="D64" i="27" s="1"/>
  <c r="C101" i="21"/>
  <c r="D89" i="27" s="1"/>
  <c r="C48" i="21"/>
  <c r="D59" i="27" s="1"/>
  <c r="C22" i="21"/>
  <c r="D37" i="27" s="1"/>
  <c r="C28" i="21"/>
  <c r="D77" i="27" s="1"/>
  <c r="C12" i="21"/>
  <c r="D49" i="27" s="1"/>
  <c r="C39" i="21"/>
  <c r="D43" i="27" s="1"/>
  <c r="C43" i="21"/>
  <c r="D70" i="27" s="1"/>
  <c r="C27" i="21"/>
  <c r="D85" i="27" s="1"/>
  <c r="C76" i="21"/>
  <c r="D24" i="27" s="1"/>
  <c r="C15" i="21"/>
  <c r="D31" i="27" s="1"/>
  <c r="C33" i="21"/>
  <c r="D11" i="27" s="1"/>
  <c r="C61" i="21"/>
  <c r="D68" i="27" s="1"/>
  <c r="C77" i="21"/>
  <c r="D61" i="27" s="1"/>
  <c r="C96" i="21"/>
  <c r="D63" i="27" s="1"/>
  <c r="C26" i="21"/>
  <c r="D32" i="27" s="1"/>
  <c r="C44" i="21"/>
  <c r="D15" i="27" s="1"/>
  <c r="C52" i="21"/>
  <c r="D94" i="27" s="1"/>
  <c r="C37" i="21"/>
  <c r="D81" i="27" s="1"/>
  <c r="C47" i="21"/>
  <c r="D44" i="27" s="1"/>
  <c r="C59" i="21"/>
  <c r="D18" i="27" s="1"/>
  <c r="C63" i="21"/>
  <c r="D39" i="27" s="1"/>
  <c r="C69" i="21"/>
  <c r="D40" i="27" s="1"/>
  <c r="C74" i="21"/>
  <c r="D88" i="27" s="1"/>
  <c r="C79" i="21"/>
  <c r="D62" i="27" s="1"/>
  <c r="C86" i="21"/>
  <c r="D35" i="27" s="1"/>
  <c r="C93" i="21"/>
  <c r="D52" i="27" s="1"/>
  <c r="C98" i="21"/>
  <c r="D29" i="27" s="1"/>
  <c r="C102" i="21"/>
  <c r="D93" i="27" s="1"/>
  <c r="C40" i="21"/>
  <c r="D38" i="27" s="1"/>
  <c r="C18" i="21"/>
  <c r="D58" i="27" s="1"/>
  <c r="C24" i="21"/>
  <c r="D47" i="27" s="1"/>
  <c r="C65" i="21"/>
  <c r="D80" i="27" s="1"/>
  <c r="C87" i="21"/>
  <c r="D84" i="27" s="1"/>
  <c r="C95" i="21"/>
  <c r="D36" i="27" s="1"/>
  <c r="C25" i="21"/>
  <c r="D53" i="27" s="1"/>
  <c r="C23" i="21"/>
  <c r="D87" i="27" s="1"/>
  <c r="C13" i="21"/>
  <c r="D41" i="27" s="1"/>
  <c r="C45" i="21"/>
  <c r="D16" i="27" s="1"/>
  <c r="C71" i="21"/>
  <c r="D23" i="27" s="1"/>
  <c r="C89" i="21"/>
  <c r="D28" i="27" s="1"/>
  <c r="C66" i="21"/>
  <c r="D60" i="27" s="1"/>
  <c r="C16" i="21"/>
  <c r="D9" i="27" s="1"/>
  <c r="C38" i="21"/>
  <c r="D78" i="27" s="1"/>
  <c r="C31" i="21"/>
  <c r="D50" i="27" s="1"/>
  <c r="C32" i="21"/>
  <c r="D66" i="27" s="1"/>
  <c r="C42" i="21"/>
  <c r="D14" i="27" s="1"/>
  <c r="C51" i="21"/>
  <c r="D91" i="27" s="1"/>
  <c r="C60" i="21"/>
  <c r="D19" i="27" s="1"/>
  <c r="C64" i="21"/>
  <c r="D20" i="27" s="1"/>
  <c r="C70" i="21"/>
  <c r="D22" i="27" s="1"/>
  <c r="C75" i="21"/>
  <c r="D83" i="27" s="1"/>
  <c r="C81" i="21"/>
  <c r="D26" i="27" s="1"/>
  <c r="C88" i="21"/>
  <c r="D45" i="27" s="1"/>
  <c r="C94" i="21"/>
  <c r="D74" i="27" s="1"/>
  <c r="C99" i="21"/>
  <c r="D96" i="27" s="1"/>
  <c r="C85" i="21"/>
  <c r="D55" i="27" s="1"/>
  <c r="C36" i="21"/>
  <c r="D42" i="27" s="1"/>
  <c r="C14" i="21"/>
  <c r="D8" i="27" s="1"/>
  <c r="C20" i="21"/>
  <c r="D10" i="27" s="1"/>
  <c r="C49" i="21"/>
  <c r="D82" i="27" s="1"/>
  <c r="C19" i="21"/>
  <c r="D69" i="27" s="1"/>
  <c r="C84" i="21"/>
  <c r="D27" i="27" s="1"/>
  <c r="C11" i="21"/>
  <c r="D76" i="27" s="1"/>
  <c r="C21" i="21"/>
  <c r="D65" i="27" s="1"/>
  <c r="C53" i="21"/>
  <c r="D33" i="27" s="1"/>
  <c r="B92" i="23"/>
  <c r="C92" i="23" s="1"/>
  <c r="F56" i="27" s="1"/>
  <c r="B12" i="23"/>
  <c r="B13" i="23"/>
  <c r="B14" i="23"/>
  <c r="C14" i="23" s="1"/>
  <c r="F8" i="27" s="1"/>
  <c r="B15" i="23"/>
  <c r="C15" i="23" s="1"/>
  <c r="F31" i="27" s="1"/>
  <c r="B16" i="23"/>
  <c r="C16" i="23" s="1"/>
  <c r="F9" i="27" s="1"/>
  <c r="B17" i="23"/>
  <c r="C17" i="23" s="1"/>
  <c r="F90" i="27" s="1"/>
  <c r="B18" i="23"/>
  <c r="C18" i="23" s="1"/>
  <c r="F58" i="27" s="1"/>
  <c r="B19" i="23"/>
  <c r="C19" i="23" s="1"/>
  <c r="F69" i="27" s="1"/>
  <c r="B20" i="23"/>
  <c r="C20" i="23" s="1"/>
  <c r="F10" i="27" s="1"/>
  <c r="B21" i="23"/>
  <c r="C21" i="23" s="1"/>
  <c r="F65" i="27" s="1"/>
  <c r="B22" i="23"/>
  <c r="C22" i="23" s="1"/>
  <c r="F37" i="27" s="1"/>
  <c r="B23" i="23"/>
  <c r="C23" i="23" s="1"/>
  <c r="F87" i="27" s="1"/>
  <c r="B24" i="23"/>
  <c r="C24" i="23" s="1"/>
  <c r="F47" i="27" s="1"/>
  <c r="B25" i="23"/>
  <c r="C25" i="23" s="1"/>
  <c r="F53" i="27" s="1"/>
  <c r="B26" i="23"/>
  <c r="C26" i="23" s="1"/>
  <c r="F32" i="27" s="1"/>
  <c r="B27" i="23"/>
  <c r="C27" i="23" s="1"/>
  <c r="F85" i="27" s="1"/>
  <c r="B28" i="23"/>
  <c r="C28" i="23" s="1"/>
  <c r="F77" i="27" s="1"/>
  <c r="B30" i="23"/>
  <c r="C30" i="23" s="1"/>
  <c r="F54" i="27" s="1"/>
  <c r="B31" i="23"/>
  <c r="C31" i="23" s="1"/>
  <c r="F50" i="27" s="1"/>
  <c r="B32" i="23"/>
  <c r="C32" i="23" s="1"/>
  <c r="F66" i="27" s="1"/>
  <c r="B33" i="23"/>
  <c r="C33" i="23" s="1"/>
  <c r="F11" i="27" s="1"/>
  <c r="B34" i="23"/>
  <c r="C34" i="23" s="1"/>
  <c r="F12" i="27" s="1"/>
  <c r="B35" i="23"/>
  <c r="C35" i="23" s="1"/>
  <c r="F13" i="27" s="1"/>
  <c r="B36" i="23"/>
  <c r="C36" i="23" s="1"/>
  <c r="F42" i="27" s="1"/>
  <c r="B37" i="23"/>
  <c r="C37" i="23" s="1"/>
  <c r="F81" i="27" s="1"/>
  <c r="B38" i="23"/>
  <c r="C38" i="23" s="1"/>
  <c r="F78" i="27" s="1"/>
  <c r="B39" i="23"/>
  <c r="C39" i="23" s="1"/>
  <c r="F43" i="27" s="1"/>
  <c r="B40" i="23"/>
  <c r="C40" i="23" s="1"/>
  <c r="F38" i="27" s="1"/>
  <c r="B42" i="23"/>
  <c r="C42" i="23" s="1"/>
  <c r="F14" i="27" s="1"/>
  <c r="B43" i="23"/>
  <c r="C43" i="23" s="1"/>
  <c r="F70" i="27" s="1"/>
  <c r="B44" i="23"/>
  <c r="C44" i="23" s="1"/>
  <c r="F15" i="27" s="1"/>
  <c r="B45" i="23"/>
  <c r="C45" i="23" s="1"/>
  <c r="F16" i="27" s="1"/>
  <c r="B46" i="23"/>
  <c r="C46" i="23" s="1"/>
  <c r="F71" i="27" s="1"/>
  <c r="B47" i="23"/>
  <c r="C47" i="23" s="1"/>
  <c r="F44" i="27" s="1"/>
  <c r="B48" i="23"/>
  <c r="C48" i="23" s="1"/>
  <c r="F59" i="27" s="1"/>
  <c r="B49" i="23"/>
  <c r="C49" i="23" s="1"/>
  <c r="F82" i="27" s="1"/>
  <c r="B51" i="23"/>
  <c r="C51" i="23" s="1"/>
  <c r="F91" i="27" s="1"/>
  <c r="B52" i="23"/>
  <c r="C52" i="23" s="1"/>
  <c r="F94" i="27" s="1"/>
  <c r="B53" i="23"/>
  <c r="C53" i="23" s="1"/>
  <c r="F33" i="27" s="1"/>
  <c r="B54" i="23"/>
  <c r="C54" i="23" s="1"/>
  <c r="F67" i="27" s="1"/>
  <c r="B55" i="23"/>
  <c r="C55" i="23" s="1"/>
  <c r="F92" i="27" s="1"/>
  <c r="B56" i="23"/>
  <c r="C56" i="23" s="1"/>
  <c r="F95" i="27" s="1"/>
  <c r="B57" i="23"/>
  <c r="C57" i="23" s="1"/>
  <c r="F17" i="27" s="1"/>
  <c r="B59" i="23"/>
  <c r="C59" i="23" s="1"/>
  <c r="F18" i="27" s="1"/>
  <c r="B60" i="23"/>
  <c r="C60" i="23" s="1"/>
  <c r="F19" i="27" s="1"/>
  <c r="B61" i="23"/>
  <c r="C61" i="23" s="1"/>
  <c r="F68" i="27" s="1"/>
  <c r="B62" i="23"/>
  <c r="C62" i="23" s="1"/>
  <c r="F79" i="27" s="1"/>
  <c r="B63" i="23"/>
  <c r="C63" i="23" s="1"/>
  <c r="F39" i="27" s="1"/>
  <c r="B64" i="23"/>
  <c r="B65" i="23"/>
  <c r="C65" i="23" s="1"/>
  <c r="F80" i="27" s="1"/>
  <c r="B66" i="23"/>
  <c r="C66" i="23" s="1"/>
  <c r="F60" i="27" s="1"/>
  <c r="B67" i="23"/>
  <c r="C67" i="23" s="1"/>
  <c r="F34" i="27" s="1"/>
  <c r="B68" i="23"/>
  <c r="C68" i="23" s="1"/>
  <c r="F21" i="27" s="1"/>
  <c r="B69" i="23"/>
  <c r="C69" i="23" s="1"/>
  <c r="F40" i="27" s="1"/>
  <c r="B70" i="23"/>
  <c r="C70" i="23" s="1"/>
  <c r="F22" i="27" s="1"/>
  <c r="B71" i="23"/>
  <c r="C71" i="23" s="1"/>
  <c r="F23" i="27" s="1"/>
  <c r="B72" i="23"/>
  <c r="C72" i="23" s="1"/>
  <c r="F51" i="27" s="1"/>
  <c r="B74" i="23"/>
  <c r="C74" i="23" s="1"/>
  <c r="F88" i="27" s="1"/>
  <c r="B75" i="23"/>
  <c r="C75" i="23" s="1"/>
  <c r="F83" i="27" s="1"/>
  <c r="B76" i="23"/>
  <c r="C76" i="23" s="1"/>
  <c r="F24" i="27" s="1"/>
  <c r="B77" i="23"/>
  <c r="B78" i="23"/>
  <c r="C78" i="23" s="1"/>
  <c r="F25" i="27" s="1"/>
  <c r="B79" i="23"/>
  <c r="C79" i="23" s="1"/>
  <c r="F62" i="27" s="1"/>
  <c r="B81" i="23"/>
  <c r="C81" i="23" s="1"/>
  <c r="F26" i="27" s="1"/>
  <c r="B82" i="23"/>
  <c r="C82" i="23" s="1"/>
  <c r="F72" i="27" s="1"/>
  <c r="B83" i="23"/>
  <c r="C83" i="23" s="1"/>
  <c r="F73" i="27" s="1"/>
  <c r="B84" i="23"/>
  <c r="C84" i="23" s="1"/>
  <c r="F27" i="27" s="1"/>
  <c r="B94" i="23"/>
  <c r="C94" i="23" s="1"/>
  <c r="F74" i="27" s="1"/>
  <c r="B85" i="23"/>
  <c r="C85" i="23" s="1"/>
  <c r="F55" i="27" s="1"/>
  <c r="B86" i="23"/>
  <c r="C86" i="23" s="1"/>
  <c r="F35" i="27" s="1"/>
  <c r="B87" i="23"/>
  <c r="C87" i="23" s="1"/>
  <c r="F84" i="27" s="1"/>
  <c r="B88" i="23"/>
  <c r="C88" i="23" s="1"/>
  <c r="F45" i="27" s="1"/>
  <c r="B89" i="23"/>
  <c r="C89" i="23" s="1"/>
  <c r="F28" i="27" s="1"/>
  <c r="B90" i="23"/>
  <c r="C90" i="23" s="1"/>
  <c r="F48" i="27" s="1"/>
  <c r="B93" i="23"/>
  <c r="C93" i="23" s="1"/>
  <c r="F52" i="27" s="1"/>
  <c r="B95" i="23"/>
  <c r="C95" i="23" s="1"/>
  <c r="F36" i="27" s="1"/>
  <c r="B96" i="23"/>
  <c r="C96" i="23" s="1"/>
  <c r="F63" i="27" s="1"/>
  <c r="B97" i="23"/>
  <c r="C97" i="23" s="1"/>
  <c r="F64" i="27" s="1"/>
  <c r="B98" i="23"/>
  <c r="C98" i="23" s="1"/>
  <c r="F29" i="27" s="1"/>
  <c r="B99" i="23"/>
  <c r="C99" i="23" s="1"/>
  <c r="F96" i="27" s="1"/>
  <c r="B100" i="23"/>
  <c r="C100" i="23" s="1"/>
  <c r="F30" i="27" s="1"/>
  <c r="B101" i="23"/>
  <c r="C101" i="23" s="1"/>
  <c r="F89" i="27" s="1"/>
  <c r="B102" i="23"/>
  <c r="C102" i="23" s="1"/>
  <c r="F93" i="27" s="1"/>
  <c r="B11" i="23"/>
  <c r="C11" i="23" s="1"/>
  <c r="F76" i="27" s="1"/>
  <c r="C12" i="23"/>
  <c r="F49" i="27" s="1"/>
  <c r="C13" i="23"/>
  <c r="F41" i="27" s="1"/>
  <c r="G12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30" i="22"/>
  <c r="G31" i="22"/>
  <c r="G32" i="22"/>
  <c r="G33" i="22"/>
  <c r="G34" i="22"/>
  <c r="G35" i="22"/>
  <c r="G36" i="22"/>
  <c r="G37" i="22"/>
  <c r="G38" i="22"/>
  <c r="G39" i="22"/>
  <c r="G40" i="22"/>
  <c r="G42" i="22"/>
  <c r="G43" i="22"/>
  <c r="G44" i="22"/>
  <c r="G45" i="22"/>
  <c r="G46" i="22"/>
  <c r="G47" i="22"/>
  <c r="G48" i="22"/>
  <c r="G49" i="22"/>
  <c r="G51" i="22"/>
  <c r="G52" i="22"/>
  <c r="G53" i="22"/>
  <c r="G54" i="22"/>
  <c r="G55" i="22"/>
  <c r="G56" i="22"/>
  <c r="G57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4" i="22"/>
  <c r="G75" i="22"/>
  <c r="G76" i="22"/>
  <c r="G77" i="22"/>
  <c r="G78" i="22"/>
  <c r="G79" i="22"/>
  <c r="G81" i="22"/>
  <c r="G92" i="22"/>
  <c r="G82" i="22"/>
  <c r="G83" i="22"/>
  <c r="G84" i="22"/>
  <c r="G94" i="22"/>
  <c r="G85" i="22"/>
  <c r="G86" i="22"/>
  <c r="G87" i="22"/>
  <c r="G88" i="22"/>
  <c r="G89" i="22"/>
  <c r="G90" i="22"/>
  <c r="G93" i="22"/>
  <c r="G95" i="22"/>
  <c r="G96" i="22"/>
  <c r="G97" i="22"/>
  <c r="G98" i="22"/>
  <c r="G99" i="22"/>
  <c r="G100" i="22"/>
  <c r="G101" i="22"/>
  <c r="G102" i="22"/>
  <c r="G11" i="22"/>
  <c r="C77" i="23"/>
  <c r="F61" i="27" s="1"/>
  <c r="C64" i="23"/>
  <c r="F20" i="27" s="1"/>
  <c r="D102" i="22"/>
  <c r="D101" i="22"/>
  <c r="D100" i="22"/>
  <c r="D99" i="22"/>
  <c r="D98" i="22"/>
  <c r="D97" i="22"/>
  <c r="D96" i="22"/>
  <c r="D95" i="22"/>
  <c r="D93" i="22"/>
  <c r="D90" i="22"/>
  <c r="D89" i="22"/>
  <c r="D88" i="22"/>
  <c r="D87" i="22"/>
  <c r="D86" i="22"/>
  <c r="D85" i="22"/>
  <c r="D94" i="22"/>
  <c r="D84" i="22"/>
  <c r="D83" i="22"/>
  <c r="D82" i="22"/>
  <c r="D92" i="22"/>
  <c r="D81" i="22"/>
  <c r="D79" i="22"/>
  <c r="D78" i="22"/>
  <c r="D77" i="22"/>
  <c r="D76" i="22"/>
  <c r="D75" i="22"/>
  <c r="D74" i="22"/>
  <c r="D72" i="22"/>
  <c r="D71" i="22"/>
  <c r="D70" i="22"/>
  <c r="D69" i="22"/>
  <c r="D68" i="22"/>
  <c r="D67" i="22"/>
  <c r="D66" i="22"/>
  <c r="D65" i="22"/>
  <c r="D64" i="22"/>
  <c r="D63" i="22"/>
  <c r="B63" i="22" s="1"/>
  <c r="C63" i="22" s="1"/>
  <c r="E39" i="27" s="1"/>
  <c r="D62" i="22"/>
  <c r="D61" i="22"/>
  <c r="D60" i="22"/>
  <c r="D59" i="22"/>
  <c r="D57" i="22"/>
  <c r="D56" i="22"/>
  <c r="D55" i="22"/>
  <c r="D54" i="22"/>
  <c r="D53" i="22"/>
  <c r="D52" i="22"/>
  <c r="D51" i="22"/>
  <c r="D49" i="22"/>
  <c r="D48" i="22"/>
  <c r="D47" i="22"/>
  <c r="D46" i="22"/>
  <c r="D45" i="22"/>
  <c r="B45" i="22" s="1"/>
  <c r="C45" i="22" s="1"/>
  <c r="E16" i="27" s="1"/>
  <c r="D44" i="22"/>
  <c r="D43" i="22"/>
  <c r="D42" i="22"/>
  <c r="D40" i="22"/>
  <c r="B40" i="22" s="1"/>
  <c r="C40" i="22" s="1"/>
  <c r="E38" i="27" s="1"/>
  <c r="D39" i="22"/>
  <c r="D38" i="22"/>
  <c r="D37" i="22"/>
  <c r="D36" i="22"/>
  <c r="D35" i="22"/>
  <c r="D34" i="22"/>
  <c r="D33" i="22"/>
  <c r="D32" i="22"/>
  <c r="D31" i="22"/>
  <c r="D30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C16" i="27" l="1"/>
  <c r="C38" i="27"/>
  <c r="B38" i="27" s="1"/>
  <c r="C39" i="27"/>
  <c r="B39" i="27" s="1"/>
  <c r="F85" i="20"/>
  <c r="E37" i="20"/>
  <c r="F30" i="20"/>
  <c r="F96" i="20"/>
  <c r="F73" i="20"/>
  <c r="F60" i="20"/>
  <c r="F46" i="20"/>
  <c r="F37" i="20"/>
  <c r="F16" i="20"/>
  <c r="F61" i="20"/>
  <c r="F21" i="20"/>
  <c r="F99" i="20"/>
  <c r="F95" i="20"/>
  <c r="F90" i="20"/>
  <c r="F84" i="20"/>
  <c r="F81" i="20"/>
  <c r="F76" i="20"/>
  <c r="F72" i="20"/>
  <c r="F67" i="20"/>
  <c r="F63" i="20"/>
  <c r="F59" i="20"/>
  <c r="F54" i="20"/>
  <c r="F50" i="20"/>
  <c r="F45" i="20"/>
  <c r="F41" i="20"/>
  <c r="F36" i="20"/>
  <c r="F32" i="20"/>
  <c r="F28" i="20"/>
  <c r="F23" i="20"/>
  <c r="F19" i="20"/>
  <c r="F15" i="20"/>
  <c r="F11" i="20"/>
  <c r="D18" i="20"/>
  <c r="D81" i="20"/>
  <c r="D46" i="20"/>
  <c r="D11" i="20"/>
  <c r="D82" i="20"/>
  <c r="D91" i="20"/>
  <c r="D78" i="20"/>
  <c r="D67" i="20"/>
  <c r="D57" i="20"/>
  <c r="D39" i="20"/>
  <c r="D28" i="20"/>
  <c r="D13" i="20"/>
  <c r="D86" i="20"/>
  <c r="D42" i="20"/>
  <c r="D20" i="20"/>
  <c r="D92" i="20"/>
  <c r="D62" i="20"/>
  <c r="D15" i="20"/>
  <c r="D99" i="20"/>
  <c r="D90" i="20"/>
  <c r="D76" i="20"/>
  <c r="D66" i="20"/>
  <c r="D56" i="20"/>
  <c r="D34" i="20"/>
  <c r="D41" i="20"/>
  <c r="D93" i="20"/>
  <c r="D58" i="20"/>
  <c r="D12" i="20"/>
  <c r="D24" i="20"/>
  <c r="D36" i="20"/>
  <c r="D25" i="20"/>
  <c r="D45" i="20"/>
  <c r="D94" i="20"/>
  <c r="D80" i="20"/>
  <c r="D69" i="20"/>
  <c r="D59" i="20"/>
  <c r="D43" i="20"/>
  <c r="D27" i="20"/>
  <c r="D87" i="20"/>
  <c r="D31" i="20"/>
  <c r="D79" i="20"/>
  <c r="D51" i="20"/>
  <c r="E60" i="20"/>
  <c r="F91" i="20"/>
  <c r="F68" i="20"/>
  <c r="F56" i="20"/>
  <c r="F42" i="20"/>
  <c r="F29" i="20"/>
  <c r="F20" i="20"/>
  <c r="F12" i="20"/>
  <c r="F98" i="20"/>
  <c r="F87" i="20"/>
  <c r="F83" i="20"/>
  <c r="F75" i="20"/>
  <c r="F62" i="20"/>
  <c r="F53" i="20"/>
  <c r="F44" i="20"/>
  <c r="F35" i="20"/>
  <c r="F27" i="20"/>
  <c r="F18" i="20"/>
  <c r="E42" i="20"/>
  <c r="F8" i="20"/>
  <c r="F92" i="20"/>
  <c r="F78" i="20"/>
  <c r="F64" i="20"/>
  <c r="F51" i="20"/>
  <c r="F33" i="20"/>
  <c r="F24" i="20"/>
  <c r="F89" i="20"/>
  <c r="F74" i="20"/>
  <c r="F10" i="20"/>
  <c r="F94" i="20"/>
  <c r="F80" i="20"/>
  <c r="F71" i="20"/>
  <c r="F66" i="20"/>
  <c r="F58" i="20"/>
  <c r="F49" i="20"/>
  <c r="F40" i="20"/>
  <c r="F31" i="20"/>
  <c r="F22" i="20"/>
  <c r="F14" i="20"/>
  <c r="F9" i="20"/>
  <c r="F97" i="20"/>
  <c r="F93" i="20"/>
  <c r="F86" i="20"/>
  <c r="F82" i="20"/>
  <c r="F79" i="20"/>
  <c r="F69" i="20"/>
  <c r="F65" i="20"/>
  <c r="F57" i="20"/>
  <c r="F52" i="20"/>
  <c r="F48" i="20"/>
  <c r="F43" i="20"/>
  <c r="F39" i="20"/>
  <c r="F34" i="20"/>
  <c r="F25" i="20"/>
  <c r="F17" i="20"/>
  <c r="F13" i="20"/>
  <c r="D50" i="20"/>
  <c r="D8" i="20"/>
  <c r="D16" i="20"/>
  <c r="D17" i="20"/>
  <c r="D33" i="20"/>
  <c r="D96" i="20"/>
  <c r="D85" i="20"/>
  <c r="D72" i="20"/>
  <c r="D61" i="20"/>
  <c r="D48" i="20"/>
  <c r="D29" i="20"/>
  <c r="D35" i="20"/>
  <c r="D63" i="20"/>
  <c r="D68" i="20"/>
  <c r="D10" i="20"/>
  <c r="D22" i="20"/>
  <c r="D84" i="20"/>
  <c r="D21" i="20"/>
  <c r="D37" i="20"/>
  <c r="D95" i="20"/>
  <c r="D83" i="20"/>
  <c r="D71" i="20"/>
  <c r="D60" i="20"/>
  <c r="D44" i="20"/>
  <c r="D49" i="20"/>
  <c r="D23" i="20"/>
  <c r="D74" i="20"/>
  <c r="D30" i="20"/>
  <c r="D73" i="20"/>
  <c r="D40" i="20"/>
  <c r="D9" i="20"/>
  <c r="D19" i="20"/>
  <c r="D98" i="20"/>
  <c r="D89" i="20"/>
  <c r="D75" i="20"/>
  <c r="D65" i="20"/>
  <c r="D53" i="20"/>
  <c r="D32" i="20"/>
  <c r="D52" i="20"/>
  <c r="D14" i="20"/>
  <c r="D97" i="20"/>
  <c r="D64" i="20"/>
  <c r="D54" i="20"/>
  <c r="B54" i="22"/>
  <c r="C54" i="22" s="1"/>
  <c r="E67" i="27" s="1"/>
  <c r="C67" i="27" s="1"/>
  <c r="B67" i="27" s="1"/>
  <c r="B19" i="22"/>
  <c r="C19" i="22" s="1"/>
  <c r="E69" i="27" s="1"/>
  <c r="C69" i="27" s="1"/>
  <c r="B69" i="27" s="1"/>
  <c r="B15" i="22"/>
  <c r="C15" i="22" s="1"/>
  <c r="E31" i="27" s="1"/>
  <c r="C31" i="27" s="1"/>
  <c r="B31" i="27" s="1"/>
  <c r="B87" i="22"/>
  <c r="C87" i="22" s="1"/>
  <c r="E84" i="27" s="1"/>
  <c r="C84" i="27" s="1"/>
  <c r="B71" i="22"/>
  <c r="C71" i="22" s="1"/>
  <c r="E23" i="27" s="1"/>
  <c r="C23" i="27" s="1"/>
  <c r="B67" i="22"/>
  <c r="C67" i="22" s="1"/>
  <c r="E34" i="27" s="1"/>
  <c r="C34" i="27" s="1"/>
  <c r="B49" i="22"/>
  <c r="C49" i="22" s="1"/>
  <c r="E82" i="27" s="1"/>
  <c r="C82" i="27" s="1"/>
  <c r="B82" i="27" s="1"/>
  <c r="B36" i="22"/>
  <c r="C36" i="22" s="1"/>
  <c r="E42" i="27" s="1"/>
  <c r="C42" i="27" s="1"/>
  <c r="B42" i="27" s="1"/>
  <c r="B23" i="22"/>
  <c r="C23" i="22" s="1"/>
  <c r="E87" i="27" s="1"/>
  <c r="C87" i="27" s="1"/>
  <c r="B87" i="27" s="1"/>
  <c r="B14" i="22"/>
  <c r="C14" i="22" s="1"/>
  <c r="E8" i="27" s="1"/>
  <c r="C8" i="27" s="1"/>
  <c r="B59" i="22"/>
  <c r="C59" i="22" s="1"/>
  <c r="E18" i="27" s="1"/>
  <c r="C18" i="27" s="1"/>
  <c r="B32" i="22"/>
  <c r="C32" i="22" s="1"/>
  <c r="E66" i="27" s="1"/>
  <c r="C66" i="27" s="1"/>
  <c r="B66" i="27" s="1"/>
  <c r="B27" i="22"/>
  <c r="C27" i="22" s="1"/>
  <c r="E85" i="27" s="1"/>
  <c r="C85" i="27" s="1"/>
  <c r="B85" i="27" s="1"/>
  <c r="B76" i="22"/>
  <c r="C76" i="22" s="1"/>
  <c r="E24" i="27" s="1"/>
  <c r="C24" i="27" s="1"/>
  <c r="B81" i="22"/>
  <c r="C81" i="22" s="1"/>
  <c r="E26" i="27" s="1"/>
  <c r="C26" i="27" s="1"/>
  <c r="B84" i="22"/>
  <c r="C84" i="22" s="1"/>
  <c r="E27" i="27" s="1"/>
  <c r="C27" i="27" s="1"/>
  <c r="B75" i="22"/>
  <c r="C75" i="22" s="1"/>
  <c r="E83" i="27" s="1"/>
  <c r="C83" i="27" s="1"/>
  <c r="B83" i="27" s="1"/>
  <c r="B70" i="22"/>
  <c r="C70" i="22" s="1"/>
  <c r="E22" i="27" s="1"/>
  <c r="C22" i="27" s="1"/>
  <c r="B62" i="22"/>
  <c r="C62" i="22" s="1"/>
  <c r="E79" i="27" s="1"/>
  <c r="C79" i="27" s="1"/>
  <c r="B57" i="22"/>
  <c r="C57" i="22" s="1"/>
  <c r="E17" i="27" s="1"/>
  <c r="C17" i="27" s="1"/>
  <c r="B44" i="22"/>
  <c r="C44" i="22" s="1"/>
  <c r="E15" i="27" s="1"/>
  <c r="C15" i="27" s="1"/>
  <c r="B39" i="22"/>
  <c r="C39" i="22" s="1"/>
  <c r="E43" i="27" s="1"/>
  <c r="C43" i="27" s="1"/>
  <c r="B43" i="27" s="1"/>
  <c r="B35" i="22"/>
  <c r="C35" i="22" s="1"/>
  <c r="E13" i="27" s="1"/>
  <c r="C13" i="27" s="1"/>
  <c r="B26" i="22"/>
  <c r="C26" i="22" s="1"/>
  <c r="E32" i="27" s="1"/>
  <c r="C32" i="27" s="1"/>
  <c r="B32" i="27" s="1"/>
  <c r="B18" i="22"/>
  <c r="C18" i="22" s="1"/>
  <c r="E58" i="27" s="1"/>
  <c r="C58" i="27" s="1"/>
  <c r="B58" i="27" s="1"/>
  <c r="B74" i="22"/>
  <c r="C74" i="22" s="1"/>
  <c r="E88" i="27" s="1"/>
  <c r="C88" i="27" s="1"/>
  <c r="B88" i="27" s="1"/>
  <c r="B65" i="22"/>
  <c r="C65" i="22" s="1"/>
  <c r="E80" i="27" s="1"/>
  <c r="C80" i="27" s="1"/>
  <c r="B56" i="22"/>
  <c r="C56" i="22" s="1"/>
  <c r="E95" i="27" s="1"/>
  <c r="C95" i="27" s="1"/>
  <c r="B95" i="27" s="1"/>
  <c r="B47" i="22"/>
  <c r="C47" i="22" s="1"/>
  <c r="E44" i="27" s="1"/>
  <c r="C44" i="27" s="1"/>
  <c r="B38" i="22"/>
  <c r="C38" i="22" s="1"/>
  <c r="E78" i="27" s="1"/>
  <c r="C78" i="27" s="1"/>
  <c r="B78" i="27" s="1"/>
  <c r="B30" i="22"/>
  <c r="C30" i="22" s="1"/>
  <c r="E54" i="27" s="1"/>
  <c r="C54" i="27" s="1"/>
  <c r="B54" i="27" s="1"/>
  <c r="B25" i="22"/>
  <c r="C25" i="22" s="1"/>
  <c r="E53" i="27" s="1"/>
  <c r="C53" i="27" s="1"/>
  <c r="B53" i="27" s="1"/>
  <c r="B13" i="22"/>
  <c r="C13" i="22" s="1"/>
  <c r="E41" i="27" s="1"/>
  <c r="C41" i="27" s="1"/>
  <c r="B41" i="27" s="1"/>
  <c r="B22" i="22"/>
  <c r="C22" i="22" s="1"/>
  <c r="E37" i="27" s="1"/>
  <c r="C37" i="27" s="1"/>
  <c r="B37" i="27" s="1"/>
  <c r="B31" i="22"/>
  <c r="C31" i="22" s="1"/>
  <c r="E50" i="27" s="1"/>
  <c r="C50" i="27" s="1"/>
  <c r="B50" i="27" s="1"/>
  <c r="B48" i="22"/>
  <c r="C48" i="22" s="1"/>
  <c r="E59" i="27" s="1"/>
  <c r="C59" i="27" s="1"/>
  <c r="B59" i="27" s="1"/>
  <c r="B53" i="22"/>
  <c r="C53" i="22" s="1"/>
  <c r="E33" i="27" s="1"/>
  <c r="C33" i="27" s="1"/>
  <c r="B33" i="27" s="1"/>
  <c r="B66" i="22"/>
  <c r="C66" i="22" s="1"/>
  <c r="E60" i="27" s="1"/>
  <c r="C60" i="27" s="1"/>
  <c r="B60" i="27" s="1"/>
  <c r="B79" i="22"/>
  <c r="C79" i="22" s="1"/>
  <c r="E62" i="27" s="1"/>
  <c r="C62" i="27" s="1"/>
  <c r="B97" i="22"/>
  <c r="C97" i="22" s="1"/>
  <c r="E64" i="27" s="1"/>
  <c r="C64" i="27" s="1"/>
  <c r="B101" i="22"/>
  <c r="C101" i="22" s="1"/>
  <c r="E89" i="27" s="1"/>
  <c r="C89" i="27" s="1"/>
  <c r="B89" i="27" s="1"/>
  <c r="B11" i="22"/>
  <c r="C11" i="22" s="1"/>
  <c r="E76" i="27" s="1"/>
  <c r="C76" i="27" s="1"/>
  <c r="B76" i="27" s="1"/>
  <c r="B99" i="22"/>
  <c r="C99" i="22" s="1"/>
  <c r="E96" i="27" s="1"/>
  <c r="C96" i="27" s="1"/>
  <c r="B96" i="27" s="1"/>
  <c r="B95" i="22"/>
  <c r="C95" i="22" s="1"/>
  <c r="E36" i="27" s="1"/>
  <c r="C36" i="27" s="1"/>
  <c r="B88" i="22"/>
  <c r="C88" i="22" s="1"/>
  <c r="E45" i="27" s="1"/>
  <c r="C45" i="27" s="1"/>
  <c r="B94" i="22"/>
  <c r="C94" i="22" s="1"/>
  <c r="E74" i="27" s="1"/>
  <c r="C74" i="27" s="1"/>
  <c r="B92" i="22"/>
  <c r="C92" i="22" s="1"/>
  <c r="E56" i="27" s="1"/>
  <c r="C56" i="27" s="1"/>
  <c r="B77" i="22"/>
  <c r="C77" i="22" s="1"/>
  <c r="E61" i="27" s="1"/>
  <c r="C61" i="27" s="1"/>
  <c r="B72" i="22"/>
  <c r="C72" i="22" s="1"/>
  <c r="E51" i="27" s="1"/>
  <c r="C51" i="27" s="1"/>
  <c r="B51" i="27" s="1"/>
  <c r="B68" i="22"/>
  <c r="C68" i="22" s="1"/>
  <c r="E21" i="27" s="1"/>
  <c r="C21" i="27" s="1"/>
  <c r="B64" i="22"/>
  <c r="C64" i="22" s="1"/>
  <c r="E20" i="27" s="1"/>
  <c r="C20" i="27" s="1"/>
  <c r="B60" i="22"/>
  <c r="C60" i="22" s="1"/>
  <c r="E19" i="27" s="1"/>
  <c r="C19" i="27" s="1"/>
  <c r="B55" i="22"/>
  <c r="C55" i="22" s="1"/>
  <c r="E92" i="27" s="1"/>
  <c r="C92" i="27" s="1"/>
  <c r="B92" i="27" s="1"/>
  <c r="B51" i="22"/>
  <c r="C51" i="22" s="1"/>
  <c r="E91" i="27" s="1"/>
  <c r="C91" i="27" s="1"/>
  <c r="B91" i="27" s="1"/>
  <c r="B46" i="22"/>
  <c r="C46" i="22" s="1"/>
  <c r="E71" i="27" s="1"/>
  <c r="C71" i="27" s="1"/>
  <c r="B71" i="27" s="1"/>
  <c r="B42" i="22"/>
  <c r="C42" i="22" s="1"/>
  <c r="E14" i="27" s="1"/>
  <c r="C14" i="27" s="1"/>
  <c r="B37" i="22"/>
  <c r="C37" i="22" s="1"/>
  <c r="E81" i="27" s="1"/>
  <c r="C81" i="27" s="1"/>
  <c r="B81" i="27" s="1"/>
  <c r="B33" i="22"/>
  <c r="C33" i="22" s="1"/>
  <c r="E11" i="27" s="1"/>
  <c r="C11" i="27" s="1"/>
  <c r="B28" i="22"/>
  <c r="C28" i="22" s="1"/>
  <c r="E77" i="27" s="1"/>
  <c r="C77" i="27" s="1"/>
  <c r="B77" i="27" s="1"/>
  <c r="B24" i="22"/>
  <c r="C24" i="22" s="1"/>
  <c r="E47" i="27" s="1"/>
  <c r="C47" i="27" s="1"/>
  <c r="B47" i="27" s="1"/>
  <c r="B20" i="22"/>
  <c r="C20" i="22" s="1"/>
  <c r="E10" i="27" s="1"/>
  <c r="C10" i="27" s="1"/>
  <c r="B10" i="27" s="1"/>
  <c r="B16" i="22"/>
  <c r="C16" i="22" s="1"/>
  <c r="E9" i="27" s="1"/>
  <c r="C9" i="27" s="1"/>
  <c r="B9" i="27" s="1"/>
  <c r="B12" i="22"/>
  <c r="C12" i="22" s="1"/>
  <c r="E49" i="27" s="1"/>
  <c r="C49" i="27" s="1"/>
  <c r="B49" i="27" s="1"/>
  <c r="B78" i="22"/>
  <c r="C78" i="22" s="1"/>
  <c r="E25" i="27" s="1"/>
  <c r="C25" i="27" s="1"/>
  <c r="B69" i="22"/>
  <c r="C69" i="22" s="1"/>
  <c r="E40" i="27" s="1"/>
  <c r="C40" i="27" s="1"/>
  <c r="B61" i="22"/>
  <c r="C61" i="22" s="1"/>
  <c r="E68" i="27" s="1"/>
  <c r="C68" i="27" s="1"/>
  <c r="B52" i="22"/>
  <c r="C52" i="22" s="1"/>
  <c r="E94" i="27" s="1"/>
  <c r="C94" i="27" s="1"/>
  <c r="B94" i="27" s="1"/>
  <c r="B43" i="22"/>
  <c r="C43" i="22" s="1"/>
  <c r="E70" i="27" s="1"/>
  <c r="C70" i="27" s="1"/>
  <c r="B70" i="27" s="1"/>
  <c r="B34" i="22"/>
  <c r="C34" i="22" s="1"/>
  <c r="E12" i="27" s="1"/>
  <c r="C12" i="27" s="1"/>
  <c r="B21" i="22"/>
  <c r="C21" i="22" s="1"/>
  <c r="E65" i="27" s="1"/>
  <c r="C65" i="27" s="1"/>
  <c r="B65" i="27" s="1"/>
  <c r="B17" i="22"/>
  <c r="C17" i="22" s="1"/>
  <c r="E90" i="27" s="1"/>
  <c r="C90" i="27" s="1"/>
  <c r="B90" i="27" s="1"/>
  <c r="B96" i="22"/>
  <c r="C96" i="22" s="1"/>
  <c r="E63" i="27" s="1"/>
  <c r="C63" i="27" s="1"/>
  <c r="B102" i="22"/>
  <c r="C102" i="22" s="1"/>
  <c r="E93" i="27" s="1"/>
  <c r="C93" i="27" s="1"/>
  <c r="B98" i="22"/>
  <c r="C98" i="22" s="1"/>
  <c r="E29" i="27" s="1"/>
  <c r="C29" i="27" s="1"/>
  <c r="B93" i="22"/>
  <c r="C93" i="22" s="1"/>
  <c r="E52" i="27" s="1"/>
  <c r="C52" i="27" s="1"/>
  <c r="B100" i="22"/>
  <c r="C100" i="22" s="1"/>
  <c r="E30" i="27" s="1"/>
  <c r="C30" i="27" s="1"/>
  <c r="B90" i="22"/>
  <c r="C90" i="22" s="1"/>
  <c r="E48" i="27" s="1"/>
  <c r="C48" i="27" s="1"/>
  <c r="B48" i="27" s="1"/>
  <c r="B86" i="22"/>
  <c r="C86" i="22" s="1"/>
  <c r="E35" i="27" s="1"/>
  <c r="C35" i="27" s="1"/>
  <c r="B83" i="22"/>
  <c r="C83" i="22" s="1"/>
  <c r="E73" i="27" s="1"/>
  <c r="C73" i="27" s="1"/>
  <c r="B89" i="22"/>
  <c r="C89" i="22" s="1"/>
  <c r="E28" i="27" s="1"/>
  <c r="C28" i="27" s="1"/>
  <c r="B85" i="22"/>
  <c r="C85" i="22" s="1"/>
  <c r="E55" i="27" s="1"/>
  <c r="C55" i="27" s="1"/>
  <c r="B55" i="27" s="1"/>
  <c r="B82" i="22"/>
  <c r="C82" i="22" s="1"/>
  <c r="E72" i="27" s="1"/>
  <c r="C72" i="27" s="1"/>
  <c r="C37" i="20" l="1"/>
  <c r="B73" i="27"/>
  <c r="B20" i="27"/>
  <c r="B80" i="27"/>
  <c r="B26" i="27"/>
  <c r="B29" i="27"/>
  <c r="B11" i="27"/>
  <c r="B21" i="27"/>
  <c r="B74" i="27"/>
  <c r="B22" i="27"/>
  <c r="B24" i="27"/>
  <c r="B8" i="27"/>
  <c r="B34" i="27"/>
  <c r="B52" i="27"/>
  <c r="B56" i="27"/>
  <c r="B62" i="27"/>
  <c r="B13" i="27"/>
  <c r="B18" i="27"/>
  <c r="B35" i="27"/>
  <c r="B68" i="27"/>
  <c r="B40" i="27"/>
  <c r="B45" i="27"/>
  <c r="B15" i="27"/>
  <c r="B23" i="27"/>
  <c r="B79" i="27"/>
  <c r="B72" i="27"/>
  <c r="B12" i="27"/>
  <c r="B25" i="27"/>
  <c r="B19" i="27"/>
  <c r="B61" i="27"/>
  <c r="B36" i="27"/>
  <c r="B64" i="27"/>
  <c r="B17" i="27"/>
  <c r="B84" i="27"/>
  <c r="B63" i="27"/>
  <c r="B14" i="27"/>
  <c r="B28" i="27"/>
  <c r="B44" i="27"/>
  <c r="B93" i="27"/>
  <c r="B30" i="27"/>
  <c r="B27" i="27"/>
  <c r="C60" i="20"/>
  <c r="B60" i="20" s="1"/>
  <c r="B16" i="27"/>
  <c r="C52" i="20"/>
  <c r="C35" i="20"/>
  <c r="B35" i="20" s="1"/>
  <c r="C99" i="20"/>
  <c r="B99" i="20" s="1"/>
  <c r="C46" i="20"/>
  <c r="B46" i="20" s="1"/>
  <c r="C76" i="20"/>
  <c r="C42" i="20"/>
  <c r="B42" i="20" s="1"/>
  <c r="C8" i="20"/>
  <c r="E99" i="20"/>
  <c r="E34" i="20"/>
  <c r="C34" i="20" s="1"/>
  <c r="B34" i="20" s="1"/>
  <c r="E98" i="20"/>
  <c r="C98" i="20" s="1"/>
  <c r="B98" i="20" s="1"/>
  <c r="E44" i="20"/>
  <c r="C44" i="20" s="1"/>
  <c r="B44" i="20" s="1"/>
  <c r="E15" i="20"/>
  <c r="C15" i="20" s="1"/>
  <c r="B15" i="20" s="1"/>
  <c r="E41" i="20"/>
  <c r="C41" i="20" s="1"/>
  <c r="B41" i="20" s="1"/>
  <c r="E20" i="20"/>
  <c r="C20" i="20" s="1"/>
  <c r="B20" i="20" s="1"/>
  <c r="E86" i="20"/>
  <c r="C86" i="20" s="1"/>
  <c r="B86" i="20" s="1"/>
  <c r="E40" i="20"/>
  <c r="C40" i="20" s="1"/>
  <c r="E39" i="20"/>
  <c r="C39" i="20" s="1"/>
  <c r="B39" i="20" s="1"/>
  <c r="E80" i="20"/>
  <c r="C80" i="20" s="1"/>
  <c r="B80" i="20" s="1"/>
  <c r="E90" i="20"/>
  <c r="C90" i="20" s="1"/>
  <c r="B90" i="20" s="1"/>
  <c r="E14" i="20"/>
  <c r="C14" i="20" s="1"/>
  <c r="E49" i="20"/>
  <c r="C49" i="20" s="1"/>
  <c r="B49" i="20" s="1"/>
  <c r="E9" i="20"/>
  <c r="E25" i="20"/>
  <c r="C25" i="20" s="1"/>
  <c r="B25" i="20" s="1"/>
  <c r="E43" i="20"/>
  <c r="E61" i="20"/>
  <c r="C61" i="20" s="1"/>
  <c r="B61" i="20" s="1"/>
  <c r="E89" i="20"/>
  <c r="C89" i="20" s="1"/>
  <c r="B89" i="20" s="1"/>
  <c r="E96" i="20"/>
  <c r="C96" i="20" s="1"/>
  <c r="B96" i="20" s="1"/>
  <c r="E76" i="20"/>
  <c r="E28" i="20"/>
  <c r="C28" i="20" s="1"/>
  <c r="B28" i="20" s="1"/>
  <c r="E27" i="20"/>
  <c r="E62" i="20"/>
  <c r="C62" i="20" s="1"/>
  <c r="B62" i="20" s="1"/>
  <c r="E32" i="20"/>
  <c r="E59" i="20"/>
  <c r="C59" i="20" s="1"/>
  <c r="B59" i="20" s="1"/>
  <c r="E78" i="20"/>
  <c r="C78" i="20" s="1"/>
  <c r="B78" i="20" s="1"/>
  <c r="E56" i="20"/>
  <c r="C56" i="20" s="1"/>
  <c r="B56" i="20" s="1"/>
  <c r="E46" i="20"/>
  <c r="E12" i="20"/>
  <c r="C12" i="20" s="1"/>
  <c r="B12" i="20" s="1"/>
  <c r="E87" i="20"/>
  <c r="E66" i="20"/>
  <c r="C66" i="20" s="1"/>
  <c r="B66" i="20" s="1"/>
  <c r="E52" i="20"/>
  <c r="E85" i="20"/>
  <c r="C85" i="20" s="1"/>
  <c r="B85" i="20" s="1"/>
  <c r="E10" i="20"/>
  <c r="C10" i="20" s="1"/>
  <c r="B10" i="20" s="1"/>
  <c r="E72" i="20"/>
  <c r="C72" i="20" s="1"/>
  <c r="B72" i="20" s="1"/>
  <c r="E51" i="20"/>
  <c r="C51" i="20" s="1"/>
  <c r="B51" i="20" s="1"/>
  <c r="E93" i="20"/>
  <c r="C93" i="20" s="1"/>
  <c r="B93" i="20" s="1"/>
  <c r="E21" i="20"/>
  <c r="C21" i="20" s="1"/>
  <c r="B21" i="20" s="1"/>
  <c r="E74" i="20"/>
  <c r="C74" i="20" s="1"/>
  <c r="B74" i="20" s="1"/>
  <c r="E79" i="20"/>
  <c r="C79" i="20" s="1"/>
  <c r="B79" i="20" s="1"/>
  <c r="E83" i="20"/>
  <c r="C83" i="20" s="1"/>
  <c r="B83" i="20" s="1"/>
  <c r="E95" i="20"/>
  <c r="C95" i="20" s="1"/>
  <c r="E18" i="20"/>
  <c r="C18" i="20" s="1"/>
  <c r="B18" i="20" s="1"/>
  <c r="E58" i="20"/>
  <c r="C58" i="20" s="1"/>
  <c r="B58" i="20" s="1"/>
  <c r="E13" i="20"/>
  <c r="C13" i="20" s="1"/>
  <c r="B13" i="20" s="1"/>
  <c r="E30" i="20"/>
  <c r="C30" i="20" s="1"/>
  <c r="B30" i="20" s="1"/>
  <c r="E48" i="20"/>
  <c r="C48" i="20" s="1"/>
  <c r="B48" i="20" s="1"/>
  <c r="E65" i="20"/>
  <c r="C65" i="20" s="1"/>
  <c r="E91" i="20"/>
  <c r="C91" i="20" s="1"/>
  <c r="B91" i="20" s="1"/>
  <c r="E63" i="20"/>
  <c r="C63" i="20" s="1"/>
  <c r="B63" i="20" s="1"/>
  <c r="E19" i="20"/>
  <c r="C19" i="20" s="1"/>
  <c r="B19" i="20" s="1"/>
  <c r="E35" i="20"/>
  <c r="E71" i="20"/>
  <c r="C71" i="20" s="1"/>
  <c r="B71" i="20" s="1"/>
  <c r="E36" i="20"/>
  <c r="C36" i="20" s="1"/>
  <c r="E67" i="20"/>
  <c r="C67" i="20" s="1"/>
  <c r="B67" i="20" s="1"/>
  <c r="E73" i="20"/>
  <c r="C73" i="20" s="1"/>
  <c r="B73" i="20" s="1"/>
  <c r="E11" i="20"/>
  <c r="C11" i="20" s="1"/>
  <c r="B11" i="20" s="1"/>
  <c r="E64" i="20"/>
  <c r="C64" i="20" s="1"/>
  <c r="B64" i="20" s="1"/>
  <c r="E16" i="20"/>
  <c r="C16" i="20" s="1"/>
  <c r="B16" i="20" s="1"/>
  <c r="E82" i="20"/>
  <c r="E31" i="20"/>
  <c r="C31" i="20" s="1"/>
  <c r="B31" i="20" s="1"/>
  <c r="E17" i="20"/>
  <c r="C17" i="20" s="1"/>
  <c r="B17" i="20" s="1"/>
  <c r="E69" i="20"/>
  <c r="C69" i="20" s="1"/>
  <c r="B69" i="20" s="1"/>
  <c r="E50" i="20"/>
  <c r="C50" i="20" s="1"/>
  <c r="B50" i="20" s="1"/>
  <c r="E24" i="20"/>
  <c r="E68" i="20"/>
  <c r="C68" i="20" s="1"/>
  <c r="B68" i="20" s="1"/>
  <c r="E97" i="20"/>
  <c r="C97" i="20" s="1"/>
  <c r="B97" i="20" s="1"/>
  <c r="E75" i="20"/>
  <c r="C75" i="20" s="1"/>
  <c r="E57" i="20"/>
  <c r="C57" i="20" s="1"/>
  <c r="B57" i="20" s="1"/>
  <c r="E94" i="20"/>
  <c r="C94" i="20" s="1"/>
  <c r="E45" i="20"/>
  <c r="C45" i="20" s="1"/>
  <c r="B45" i="20" s="1"/>
  <c r="E22" i="20"/>
  <c r="C22" i="20" s="1"/>
  <c r="B22" i="20" s="1"/>
  <c r="E53" i="20"/>
  <c r="C53" i="20" s="1"/>
  <c r="B53" i="20" s="1"/>
  <c r="E23" i="20"/>
  <c r="C23" i="20" s="1"/>
  <c r="B23" i="20" s="1"/>
  <c r="E54" i="20"/>
  <c r="C54" i="20" s="1"/>
  <c r="E81" i="20"/>
  <c r="C81" i="20" s="1"/>
  <c r="B81" i="20" s="1"/>
  <c r="E29" i="20"/>
  <c r="C29" i="20" s="1"/>
  <c r="B29" i="20" s="1"/>
  <c r="E33" i="20"/>
  <c r="C33" i="20" s="1"/>
  <c r="E84" i="20"/>
  <c r="E8" i="20"/>
  <c r="B37" i="20"/>
  <c r="E92" i="20"/>
  <c r="C92" i="20" s="1"/>
  <c r="B54" i="20" l="1"/>
  <c r="C84" i="20"/>
  <c r="B84" i="20" s="1"/>
  <c r="C24" i="20"/>
  <c r="B24" i="20" s="1"/>
  <c r="B33" i="20"/>
  <c r="B36" i="20"/>
  <c r="C27" i="20"/>
  <c r="B27" i="20" s="1"/>
  <c r="C9" i="20"/>
  <c r="B9" i="20" s="1"/>
  <c r="B75" i="20"/>
  <c r="B65" i="20"/>
  <c r="B52" i="20"/>
  <c r="B76" i="20"/>
  <c r="B14" i="20"/>
  <c r="B40" i="20"/>
  <c r="C32" i="20"/>
  <c r="B32" i="20" s="1"/>
  <c r="C82" i="20"/>
  <c r="B82" i="20" s="1"/>
  <c r="C43" i="20"/>
  <c r="B43" i="20" s="1"/>
  <c r="C87" i="20"/>
  <c r="B87" i="20" s="1"/>
  <c r="B8" i="20"/>
  <c r="B92" i="20"/>
  <c r="B95" i="20"/>
  <c r="B94" i="20"/>
</calcChain>
</file>

<file path=xl/sharedStrings.xml><?xml version="1.0" encoding="utf-8"?>
<sst xmlns="http://schemas.openxmlformats.org/spreadsheetml/2006/main" count="827" uniqueCount="182">
  <si>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</si>
  <si>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</si>
  <si>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</si>
  <si>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</si>
  <si>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</si>
  <si>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</si>
  <si>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</si>
  <si>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</si>
  <si>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</si>
  <si>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</si>
  <si>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</si>
  <si>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</si>
  <si>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</si>
  <si>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</si>
  <si>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</si>
  <si>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</si>
  <si>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</si>
  <si>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</si>
  <si>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</si>
  <si>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</si>
  <si>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</si>
  <si>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</si>
  <si>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</si>
  <si>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</si>
  <si>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</si>
  <si>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</si>
  <si>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</si>
  <si>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</si>
  <si>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</si>
  <si>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</si>
  <si>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</si>
  <si>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</si>
  <si>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</si>
  <si>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</si>
  <si>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</si>
  <si>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</si>
  <si>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</si>
  <si>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</si>
  <si>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</si>
  <si>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</si>
  <si>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</si>
  <si>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</si>
  <si>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</si>
  <si>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</si>
  <si>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</si>
  <si>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</si>
  <si>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</si>
  <si>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</si>
  <si>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</si>
  <si>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</si>
  <si>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</si>
  <si>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</si>
  <si>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</si>
  <si>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</si>
  <si>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</si>
  <si>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</si>
  <si>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</si>
  <si>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</si>
  <si>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</si>
  <si>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</si>
  <si>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</si>
  <si>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</si>
  <si>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</si>
  <si>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</si>
  <si>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</si>
  <si>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</si>
  <si>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</si>
  <si>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</si>
  <si>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</si>
  <si>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</si>
  <si>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</si>
  <si>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</si>
  <si>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</si>
  <si>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</si>
  <si>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</si>
  <si>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</si>
  <si>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</si>
  <si>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</si>
  <si>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</si>
  <si>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</si>
  <si>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</si>
  <si>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</si>
  <si>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</si>
  <si>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</si>
  <si>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</si>
  <si>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</si>
  <si>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</si>
  <si>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</si>
  <si>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</si>
  <si>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</si>
  <si>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</si>
  <si>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</si>
  <si>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№ п/п</t>
  </si>
  <si>
    <t>Вопросы и варианты ответов</t>
  </si>
  <si>
    <t>Баллы</t>
  </si>
  <si>
    <t>Понижающие коэффициенты</t>
  </si>
  <si>
    <t xml:space="preserve">95% и более </t>
  </si>
  <si>
    <t xml:space="preserve">90% и более </t>
  </si>
  <si>
    <t xml:space="preserve">80% и более </t>
  </si>
  <si>
    <t>баллы</t>
  </si>
  <si>
    <t>Республика Крым</t>
  </si>
  <si>
    <t>Единица измерения</t>
  </si>
  <si>
    <t>баллов</t>
  </si>
  <si>
    <t>К1</t>
  </si>
  <si>
    <t xml:space="preserve">К2 </t>
  </si>
  <si>
    <t>г.Севастополь</t>
  </si>
  <si>
    <t>%</t>
  </si>
  <si>
    <t>Максимальное количество баллов</t>
  </si>
  <si>
    <t>Бюджетные</t>
  </si>
  <si>
    <t>Оценка показателя 8.1</t>
  </si>
  <si>
    <t>Оценка показателя 8.2</t>
  </si>
  <si>
    <t>Оценка показателя 8.3</t>
  </si>
  <si>
    <t xml:space="preserve">Менее 80 % </t>
  </si>
  <si>
    <t>8.1</t>
  </si>
  <si>
    <t>8.2</t>
  </si>
  <si>
    <t>8.3</t>
  </si>
  <si>
    <t xml:space="preserve">менее 80% </t>
  </si>
  <si>
    <t>8.4</t>
  </si>
  <si>
    <t>8.5</t>
  </si>
  <si>
    <t>% от максимального количества баллов по разделу 8</t>
  </si>
  <si>
    <t>Итого по разделу 8</t>
  </si>
  <si>
    <t>в том числе</t>
  </si>
  <si>
    <t xml:space="preserve">бюджетные </t>
  </si>
  <si>
    <t>автономные</t>
  </si>
  <si>
    <r>
      <t>Общее количество государственных бюджетных и автономных</t>
    </r>
    <r>
      <rPr>
        <sz val="9"/>
        <rFont val="Times New Roman"/>
        <family val="1"/>
        <charset val="204"/>
      </rPr>
      <t xml:space="preserve"> учреждений субъекта РФ </t>
    </r>
  </si>
  <si>
    <t xml:space="preserve">АНКЕТА ДЛЯ СОСТАВЛЕНИЯ РЕЙТИНГА СУБЪЕКТОВ РОССИЙСКОЙ ФЕДЕРАЦИИ ПО УРОВНЮ ОТКРЫТОСТИ БЮДЖЕТНЫХ ДАННЫХ В 2020 ГОДУ </t>
  </si>
  <si>
    <t>Исходные данные и оценка показателя 8.2 "Какая доля государственных бюджетных и автономных учреждений субъекта РФ разместила на официальном сайте РФ для размещения информации о государственных (муниципальных) учреждениях (www.bus.gov.ru) планы финансово-хозяйственной деятельности на 2020 год (в процентах от общего количества государственных бюджетных и автономных учреждений субъекта РФ)"</t>
  </si>
  <si>
    <t>8.2.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2019 год (на 2019 год и плановый период 2020 и 2021 годов), в процентах от общего количества государственных бюджетных и автономных учреждений субъекта РФ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</si>
  <si>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2020 год </t>
  </si>
  <si>
    <t>Исходные данные и оценка показателя 8.3 "Какая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2020 год (в процентах от общего количества казенных учреждений субъекта РФ)?"</t>
  </si>
  <si>
    <t>8.3. Доля казенных учреждений субъекта РФ разместила на официальном сайте РФ для размещения информации о государственных (муниципальных) учреждениях (www.bus.gov.ru) показатели бюджетной сметы на 2020 год, в процентах от общего количества казенных учреждений субъекта РФ</t>
  </si>
  <si>
    <t>Количество казенных учреждений субъекта РФ разместивших на официальном сайте РФ для размещения информации о государственных (муниципальных) учреждениях (www.bus.gov.ru) показатели бюджетной сметы на 2020 год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</si>
  <si>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</si>
  <si>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оценки: 23 марта 2020 года</t>
  </si>
  <si>
    <t xml:space="preserve">Общее количество государственных бюджетных и автономных учреждений субъекта РФ </t>
  </si>
  <si>
    <t>Количество государственных бюджетных и автономных учреждений субъекта РФ, которым не доводится государственное задание на 2020 год</t>
  </si>
  <si>
    <t>Общее количество государственных бюджетных и автономных учреждений субъекта РФ за исключением бюджетных и автономных учреждений, которым не доводятся государственные задания на 2020 год</t>
  </si>
  <si>
    <t>Дата проведения оценки: 20 марта 2020 года</t>
  </si>
  <si>
    <t>Количество казенных учреждений субъекта РФ</t>
  </si>
  <si>
    <t xml:space="preserve"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 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 </t>
  </si>
  <si>
    <t xml:space="preserve">В целях расчета показателей обособленные структурные подразделения (филиалы, представительства) не учитываются. </t>
  </si>
  <si>
    <t xml:space="preserve">Оценка показателей 8.1-8.3 проводится не ранее 1 марта 2020 года; оценка показателей 8.4-8.5 проводится не ранее 1 мая 2020 года. </t>
  </si>
  <si>
    <t>Для оценки показателей раздела 8 расчетные значения округляются по математическим правилам до одного десятичного знака после запятой.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</si>
  <si>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</si>
  <si>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При расчете показателя из общего количества государственных бюджетных и автономных учреждений субъекта Российской Федерации исключаются учреждения, которым не доводятся государственные задания.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</si>
  <si>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2020 год (в % от общего количества государственных бюджетных и автономных учреждений субъекта Российской Федерации)?</t>
  </si>
  <si>
    <t>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2020 год (в % от общего количества казенных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</si>
  <si>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</si>
  <si>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</t>
  </si>
  <si>
    <t xml:space="preserve">Менее 80% </t>
  </si>
  <si>
    <t xml:space="preserve">Раздел 1.    Публичные сведения о деятельности государственных учреждений </t>
  </si>
  <si>
    <t xml:space="preserve">Исходные данные и оценка показателя 8.1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                                                                                                                                                                            </t>
  </si>
  <si>
    <t xml:space="preserve">8.1.Доля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                                                                                                                                                                            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</si>
  <si>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государственные задания на 2020 год  </t>
  </si>
  <si>
    <t>казенные</t>
  </si>
  <si>
    <t xml:space="preserve">Общее количество государственных бюджетных, автономных и казенных учреждений субъекта РФ </t>
  </si>
  <si>
    <t>Оценка показателя 8.4</t>
  </si>
  <si>
    <t>казенные (форма 0503130)</t>
  </si>
  <si>
    <t>бюджетные (форма 0503730)</t>
  </si>
  <si>
    <t>автономные (форма 0503730)</t>
  </si>
  <si>
    <t>Оценка показателя 8.5</t>
  </si>
  <si>
    <t>Исходные данные и оценка показателя 8.4 "Какая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Федерации)?"</t>
  </si>
  <si>
    <t>8.4.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</t>
  </si>
  <si>
    <t>Исходные данные и оценка показателя 8.5 "Какая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Федерации)?"</t>
  </si>
  <si>
    <t>8.5.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</t>
  </si>
  <si>
    <t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</t>
  </si>
  <si>
    <t>Количество государственных бюджетных, автономных и казенных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</t>
  </si>
  <si>
    <t>Дата проведения оценки: 9 сентября 2020 года</t>
  </si>
  <si>
    <t>Дата проведения оценки: 20, 23 марта 2020 года - для плановых показателей на 2020 год, 9 сентября 2020 года - для фактических показателей за 2019 год</t>
  </si>
  <si>
    <t xml:space="preserve">Дата проведения оценки: 20, 23 марта 2020 года - для плановых показателей на 2020 год, 9 сентября 2020 года - для фактических показателей за 2019 год   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</si>
  <si>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</si>
  <si>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</si>
  <si>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</si>
  <si>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</si>
  <si>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</si>
  <si>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8.1.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2020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</si>
  <si>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8.2.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2020 год (в % от общего количества государственных бюджетных и автономных учреждений субъекта Российской Федерации)?</t>
  </si>
  <si>
    <t>8.3.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2020 год (в % от общего количества казенных учреждений субъекта Российской Федерации)?</t>
  </si>
  <si>
    <t>8.4. 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2019 год (в % от общего количества государственных казенных, бюджетных и автономных учреждений субъекта Российской Федерации)?</t>
  </si>
  <si>
    <t>8.5.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2019 год (в % от общего количества государственных казенных, бюджетных и автономных учреждений субъекта Российской Федерации)?</t>
  </si>
  <si>
    <t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2020 год</t>
  </si>
  <si>
    <t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2020 год (группировка по федеральным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</si>
</sst>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</cellStyleXfs>
  <cellXfs count="13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applyNumberFormat="1" applyFont="1"/>
    <xf numFmtId="0" fontId="9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5" fontId="4" fillId="0" borderId="2" xfId="4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3" fontId="19" fillId="0" borderId="0" xfId="0" applyNumberFormat="1" applyFont="1"/>
    <xf numFmtId="0" fontId="9" fillId="0" borderId="0" xfId="0" applyFont="1" applyAlignment="1">
      <alignment horizontal="right"/>
    </xf>
    <xf numFmtId="0" fontId="20" fillId="0" borderId="0" xfId="0" applyFont="1"/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3" fontId="18" fillId="0" borderId="0" xfId="0" applyNumberFormat="1" applyFont="1"/>
    <xf numFmtId="165" fontId="9" fillId="0" borderId="0" xfId="0" applyNumberFormat="1" applyFont="1" applyAlignment="1">
      <alignment wrapText="1"/>
    </xf>
    <xf numFmtId="0" fontId="3" fillId="2" borderId="2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15" fillId="2" borderId="2" xfId="1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7" fillId="3" borderId="3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right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22" fillId="0" borderId="7" xfId="0" applyFont="1" applyBorder="1" applyAlignment="1">
      <alignment horizontal="left" vertical="center"/>
    </xf>
    <xf numFmtId="0" fontId="21" fillId="0" borderId="7" xfId="0" applyFont="1" applyBorder="1" applyAlignme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 indent="1"/>
    </xf>
    <xf numFmtId="49" fontId="27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4" fontId="16" fillId="0" borderId="0" xfId="0" applyNumberFormat="1" applyFont="1"/>
    <xf numFmtId="0" fontId="16" fillId="0" borderId="0" xfId="0" applyFont="1"/>
    <xf numFmtId="0" fontId="1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distributed" vertical="top" wrapText="1"/>
    </xf>
    <xf numFmtId="0" fontId="27" fillId="0" borderId="16" xfId="0" applyFont="1" applyBorder="1" applyAlignment="1">
      <alignment horizontal="justify" vertical="center" wrapText="1"/>
    </xf>
    <xf numFmtId="0" fontId="27" fillId="0" borderId="17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428625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220200" y="475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428625</xdr:colOff>
      <xdr:row>16</xdr:row>
      <xdr:rowOff>176212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76650" y="42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Rar$DI81.109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tabSelected="1" workbookViewId="0">
      <selection activeCell="A3" sqref="A3"/>
    </sheetView>
  </sheetViews>
  <sheetFormatPr defaultColWidth="9.1796875" defaultRowHeight="13" x14ac:dyDescent="0.3"/>
  <cols>
    <col min="1" max="1" width="25.81640625" style="6" customWidth="1"/>
    <col min="2" max="2" width="12.7265625" style="10" customWidth="1"/>
    <col min="3" max="3" width="11.7265625" style="6" customWidth="1"/>
    <col min="4" max="4" width="25.1796875" style="6" customWidth="1"/>
    <col min="5" max="5" width="24.90625" style="6" customWidth="1"/>
    <col min="6" max="6" width="21.6328125" style="6" customWidth="1"/>
    <col min="7" max="7" width="28.08984375" style="6" customWidth="1"/>
    <col min="8" max="8" width="27.90625" style="6" customWidth="1"/>
    <col min="9" max="16384" width="9.1796875" style="6"/>
  </cols>
  <sheetData>
    <row r="1" spans="1:8" ht="24" customHeight="1" x14ac:dyDescent="0.35">
      <c r="A1" s="91" t="s">
        <v>180</v>
      </c>
      <c r="B1" s="91"/>
      <c r="C1" s="91"/>
      <c r="D1" s="92"/>
      <c r="E1" s="92"/>
      <c r="F1" s="93"/>
      <c r="G1" s="93"/>
      <c r="H1" s="93"/>
    </row>
    <row r="2" spans="1:8" ht="14.25" customHeight="1" x14ac:dyDescent="0.35">
      <c r="A2" s="57" t="s">
        <v>132</v>
      </c>
      <c r="B2" s="57"/>
      <c r="C2" s="57"/>
      <c r="D2" s="57"/>
      <c r="E2" s="57"/>
      <c r="F2" s="58"/>
      <c r="G2" s="58"/>
      <c r="H2" s="58"/>
    </row>
    <row r="3" spans="1:8" ht="15" customHeight="1" x14ac:dyDescent="0.35">
      <c r="A3" s="12" t="s">
        <v>168</v>
      </c>
      <c r="B3" s="59"/>
      <c r="C3" s="59"/>
      <c r="D3" s="59"/>
      <c r="E3" s="59"/>
      <c r="F3" s="60"/>
      <c r="G3" s="60"/>
      <c r="H3" s="60"/>
    </row>
    <row r="4" spans="1:8" ht="185.25" customHeight="1" x14ac:dyDescent="0.3">
      <c r="A4" s="13" t="s">
        <v>90</v>
      </c>
      <c r="B4" s="81" t="s">
        <v>119</v>
      </c>
      <c r="C4" s="81" t="s">
        <v>120</v>
      </c>
      <c r="D4" s="13" t="s">
        <v>175</v>
      </c>
      <c r="E4" s="13" t="s">
        <v>176</v>
      </c>
      <c r="F4" s="13" t="s">
        <v>177</v>
      </c>
      <c r="G4" s="13" t="s">
        <v>178</v>
      </c>
      <c r="H4" s="13" t="s">
        <v>179</v>
      </c>
    </row>
    <row r="5" spans="1:8" ht="15" customHeight="1" x14ac:dyDescent="0.3">
      <c r="A5" s="72" t="s">
        <v>101</v>
      </c>
      <c r="B5" s="19" t="s">
        <v>106</v>
      </c>
      <c r="C5" s="19" t="s">
        <v>102</v>
      </c>
      <c r="D5" s="27" t="s">
        <v>102</v>
      </c>
      <c r="E5" s="27" t="s">
        <v>102</v>
      </c>
      <c r="F5" s="27" t="s">
        <v>102</v>
      </c>
      <c r="G5" s="27" t="s">
        <v>102</v>
      </c>
      <c r="H5" s="27" t="s">
        <v>102</v>
      </c>
    </row>
    <row r="6" spans="1:8" ht="15" customHeight="1" x14ac:dyDescent="0.3">
      <c r="A6" s="72" t="s">
        <v>107</v>
      </c>
      <c r="B6" s="19"/>
      <c r="C6" s="82">
        <f>SUM(D6:H6)</f>
        <v>15</v>
      </c>
      <c r="D6" s="28">
        <v>3</v>
      </c>
      <c r="E6" s="28">
        <v>3</v>
      </c>
      <c r="F6" s="28">
        <v>3</v>
      </c>
      <c r="G6" s="28">
        <v>3</v>
      </c>
      <c r="H6" s="28">
        <v>3</v>
      </c>
    </row>
    <row r="7" spans="1:8" ht="15" customHeight="1" x14ac:dyDescent="0.3">
      <c r="A7" s="89" t="s">
        <v>170</v>
      </c>
      <c r="B7" s="19"/>
      <c r="C7" s="82"/>
      <c r="D7" s="28"/>
      <c r="E7" s="28"/>
      <c r="F7" s="28"/>
      <c r="G7" s="28"/>
      <c r="H7" s="28"/>
    </row>
    <row r="8" spans="1:8" ht="15" customHeight="1" x14ac:dyDescent="0.3">
      <c r="A8" s="41" t="s">
        <v>4</v>
      </c>
      <c r="B8" s="11">
        <f t="shared" ref="B8:B45" si="0">C8/$C$6*100</f>
        <v>100</v>
      </c>
      <c r="C8" s="11">
        <f t="shared" ref="C8:C45" si="1">SUM(D8:H8)</f>
        <v>15</v>
      </c>
      <c r="D8" s="29">
        <f>'8.1'!C14</f>
        <v>3</v>
      </c>
      <c r="E8" s="29">
        <f>'8.2'!C14</f>
        <v>3</v>
      </c>
      <c r="F8" s="29">
        <f>'8.3'!C14</f>
        <v>3</v>
      </c>
      <c r="G8" s="29">
        <f>'8.4'!C14</f>
        <v>3</v>
      </c>
      <c r="H8" s="29">
        <f>'8.5'!C14</f>
        <v>3</v>
      </c>
    </row>
    <row r="9" spans="1:8" ht="15" customHeight="1" x14ac:dyDescent="0.3">
      <c r="A9" s="41" t="s">
        <v>6</v>
      </c>
      <c r="B9" s="11">
        <f t="shared" si="0"/>
        <v>100</v>
      </c>
      <c r="C9" s="11">
        <f t="shared" si="1"/>
        <v>15</v>
      </c>
      <c r="D9" s="29">
        <f>'8.1'!C16</f>
        <v>3</v>
      </c>
      <c r="E9" s="29">
        <f>'8.2'!C16</f>
        <v>3</v>
      </c>
      <c r="F9" s="29">
        <f>'8.3'!C16</f>
        <v>3</v>
      </c>
      <c r="G9" s="29">
        <f>'8.4'!C16</f>
        <v>3</v>
      </c>
      <c r="H9" s="29">
        <f>'8.5'!C16</f>
        <v>3</v>
      </c>
    </row>
    <row r="10" spans="1:8" ht="15" customHeight="1" x14ac:dyDescent="0.3">
      <c r="A10" s="41" t="s">
        <v>10</v>
      </c>
      <c r="B10" s="11">
        <f t="shared" si="0"/>
        <v>100</v>
      </c>
      <c r="C10" s="11">
        <f t="shared" si="1"/>
        <v>15</v>
      </c>
      <c r="D10" s="29">
        <f>'8.1'!C20</f>
        <v>3</v>
      </c>
      <c r="E10" s="29">
        <f>'8.2'!C20</f>
        <v>3</v>
      </c>
      <c r="F10" s="29">
        <f>'8.3'!C20</f>
        <v>3</v>
      </c>
      <c r="G10" s="29">
        <f>'8.4'!C20</f>
        <v>3</v>
      </c>
      <c r="H10" s="29">
        <f>'8.5'!C20</f>
        <v>3</v>
      </c>
    </row>
    <row r="11" spans="1:8" ht="15" customHeight="1" x14ac:dyDescent="0.3">
      <c r="A11" s="41" t="s">
        <v>23</v>
      </c>
      <c r="B11" s="11">
        <f t="shared" si="0"/>
        <v>100</v>
      </c>
      <c r="C11" s="11">
        <f t="shared" si="1"/>
        <v>15</v>
      </c>
      <c r="D11" s="29">
        <f>'8.1'!C33</f>
        <v>3</v>
      </c>
      <c r="E11" s="29">
        <f>'8.2'!C33</f>
        <v>3</v>
      </c>
      <c r="F11" s="29">
        <f>'8.3'!C33</f>
        <v>3</v>
      </c>
      <c r="G11" s="29">
        <f>'8.4'!C33</f>
        <v>3</v>
      </c>
      <c r="H11" s="29">
        <f>'8.5'!C33</f>
        <v>3</v>
      </c>
    </row>
    <row r="12" spans="1:8" ht="15" customHeight="1" x14ac:dyDescent="0.3">
      <c r="A12" s="41" t="s">
        <v>24</v>
      </c>
      <c r="B12" s="11">
        <f t="shared" si="0"/>
        <v>100</v>
      </c>
      <c r="C12" s="11">
        <f t="shared" si="1"/>
        <v>15</v>
      </c>
      <c r="D12" s="29">
        <f>'8.1'!C34</f>
        <v>3</v>
      </c>
      <c r="E12" s="29">
        <f>'8.2'!C34</f>
        <v>3</v>
      </c>
      <c r="F12" s="29">
        <f>'8.3'!C34</f>
        <v>3</v>
      </c>
      <c r="G12" s="29">
        <f>'8.4'!C34</f>
        <v>3</v>
      </c>
      <c r="H12" s="29">
        <f>'8.5'!C34</f>
        <v>3</v>
      </c>
    </row>
    <row r="13" spans="1:8" ht="15" customHeight="1" x14ac:dyDescent="0.3">
      <c r="A13" s="41" t="s">
        <v>25</v>
      </c>
      <c r="B13" s="11">
        <f t="shared" si="0"/>
        <v>100</v>
      </c>
      <c r="C13" s="11">
        <f t="shared" si="1"/>
        <v>15</v>
      </c>
      <c r="D13" s="29">
        <f>'8.1'!C35</f>
        <v>3</v>
      </c>
      <c r="E13" s="29">
        <f>'8.2'!C35</f>
        <v>3</v>
      </c>
      <c r="F13" s="29">
        <f>'8.3'!C35</f>
        <v>3</v>
      </c>
      <c r="G13" s="29">
        <f>'8.4'!C35</f>
        <v>3</v>
      </c>
      <c r="H13" s="29">
        <f>'8.5'!C35</f>
        <v>3</v>
      </c>
    </row>
    <row r="14" spans="1:8" ht="15" customHeight="1" x14ac:dyDescent="0.3">
      <c r="A14" s="41" t="s">
        <v>32</v>
      </c>
      <c r="B14" s="11">
        <f t="shared" si="0"/>
        <v>100</v>
      </c>
      <c r="C14" s="11">
        <f t="shared" si="1"/>
        <v>15</v>
      </c>
      <c r="D14" s="29">
        <f>'8.1'!C42</f>
        <v>3</v>
      </c>
      <c r="E14" s="29">
        <f>'8.2'!C42</f>
        <v>3</v>
      </c>
      <c r="F14" s="29">
        <f>'8.3'!C42</f>
        <v>3</v>
      </c>
      <c r="G14" s="29">
        <f>'8.4'!C42</f>
        <v>3</v>
      </c>
      <c r="H14" s="29">
        <f>'8.5'!C42</f>
        <v>3</v>
      </c>
    </row>
    <row r="15" spans="1:8" ht="15" customHeight="1" x14ac:dyDescent="0.3">
      <c r="A15" s="41" t="s">
        <v>100</v>
      </c>
      <c r="B15" s="11">
        <f t="shared" si="0"/>
        <v>100</v>
      </c>
      <c r="C15" s="11">
        <f t="shared" si="1"/>
        <v>15</v>
      </c>
      <c r="D15" s="29">
        <f>'8.1'!C44</f>
        <v>3</v>
      </c>
      <c r="E15" s="29">
        <f>'8.2'!C44</f>
        <v>3</v>
      </c>
      <c r="F15" s="29">
        <f>'8.3'!C44</f>
        <v>3</v>
      </c>
      <c r="G15" s="29">
        <f>'8.4'!C44</f>
        <v>3</v>
      </c>
      <c r="H15" s="29">
        <f>'8.5'!C44</f>
        <v>3</v>
      </c>
    </row>
    <row r="16" spans="1:8" ht="15" customHeight="1" x14ac:dyDescent="0.3">
      <c r="A16" s="41" t="s">
        <v>34</v>
      </c>
      <c r="B16" s="11">
        <f t="shared" si="0"/>
        <v>100</v>
      </c>
      <c r="C16" s="11">
        <f t="shared" si="1"/>
        <v>15</v>
      </c>
      <c r="D16" s="29">
        <f>'8.1'!C45</f>
        <v>3</v>
      </c>
      <c r="E16" s="29">
        <f>'8.2'!C45</f>
        <v>3</v>
      </c>
      <c r="F16" s="29">
        <f>'8.3'!C45</f>
        <v>3</v>
      </c>
      <c r="G16" s="29">
        <f>'8.4'!C45</f>
        <v>3</v>
      </c>
      <c r="H16" s="29">
        <f>'8.5'!C45</f>
        <v>3</v>
      </c>
    </row>
    <row r="17" spans="1:8" ht="15" customHeight="1" x14ac:dyDescent="0.3">
      <c r="A17" s="41" t="s">
        <v>44</v>
      </c>
      <c r="B17" s="11">
        <f t="shared" si="0"/>
        <v>100</v>
      </c>
      <c r="C17" s="11">
        <f t="shared" si="1"/>
        <v>15</v>
      </c>
      <c r="D17" s="29">
        <f>'8.1'!C57</f>
        <v>3</v>
      </c>
      <c r="E17" s="29">
        <f>'8.2'!C57</f>
        <v>3</v>
      </c>
      <c r="F17" s="29">
        <f>'8.3'!C57</f>
        <v>3</v>
      </c>
      <c r="G17" s="29">
        <f>'8.4'!C57</f>
        <v>3</v>
      </c>
      <c r="H17" s="29">
        <f>'8.5'!C57</f>
        <v>3</v>
      </c>
    </row>
    <row r="18" spans="1:8" ht="15" customHeight="1" x14ac:dyDescent="0.3">
      <c r="A18" s="41" t="s">
        <v>46</v>
      </c>
      <c r="B18" s="11">
        <f t="shared" si="0"/>
        <v>100</v>
      </c>
      <c r="C18" s="11">
        <f t="shared" si="1"/>
        <v>15</v>
      </c>
      <c r="D18" s="29">
        <f>'8.1'!C59</f>
        <v>3</v>
      </c>
      <c r="E18" s="29">
        <f>'8.2'!C59</f>
        <v>3</v>
      </c>
      <c r="F18" s="29">
        <f>'8.3'!C59</f>
        <v>3</v>
      </c>
      <c r="G18" s="29">
        <f>'8.4'!C59</f>
        <v>3</v>
      </c>
      <c r="H18" s="29">
        <f>'8.5'!C59</f>
        <v>3</v>
      </c>
    </row>
    <row r="19" spans="1:8" ht="15" customHeight="1" x14ac:dyDescent="0.3">
      <c r="A19" s="41" t="s">
        <v>47</v>
      </c>
      <c r="B19" s="11">
        <f t="shared" si="0"/>
        <v>100</v>
      </c>
      <c r="C19" s="11">
        <f t="shared" si="1"/>
        <v>15</v>
      </c>
      <c r="D19" s="29">
        <f>'8.1'!C60</f>
        <v>3</v>
      </c>
      <c r="E19" s="29">
        <f>'8.2'!C60</f>
        <v>3</v>
      </c>
      <c r="F19" s="29">
        <f>'8.3'!C60</f>
        <v>3</v>
      </c>
      <c r="G19" s="29">
        <f>'8.4'!C60</f>
        <v>3</v>
      </c>
      <c r="H19" s="29">
        <f>'8.5'!C60</f>
        <v>3</v>
      </c>
    </row>
    <row r="20" spans="1:8" ht="15" customHeight="1" x14ac:dyDescent="0.3">
      <c r="A20" s="41" t="s">
        <v>51</v>
      </c>
      <c r="B20" s="11">
        <f t="shared" si="0"/>
        <v>100</v>
      </c>
      <c r="C20" s="11">
        <f t="shared" si="1"/>
        <v>15</v>
      </c>
      <c r="D20" s="29">
        <f>'8.1'!C64</f>
        <v>3</v>
      </c>
      <c r="E20" s="29">
        <f>'8.2'!C64</f>
        <v>3</v>
      </c>
      <c r="F20" s="29">
        <f>'8.3'!C64</f>
        <v>3</v>
      </c>
      <c r="G20" s="29">
        <f>'8.4'!C64</f>
        <v>3</v>
      </c>
      <c r="H20" s="29">
        <f>'8.5'!C64</f>
        <v>3</v>
      </c>
    </row>
    <row r="21" spans="1:8" ht="15" customHeight="1" x14ac:dyDescent="0.3">
      <c r="A21" s="41" t="s">
        <v>55</v>
      </c>
      <c r="B21" s="11">
        <f t="shared" si="0"/>
        <v>100</v>
      </c>
      <c r="C21" s="11">
        <f t="shared" si="1"/>
        <v>15</v>
      </c>
      <c r="D21" s="29">
        <f>'8.1'!C68</f>
        <v>3</v>
      </c>
      <c r="E21" s="29">
        <f>'8.2'!C68</f>
        <v>3</v>
      </c>
      <c r="F21" s="29">
        <f>'8.3'!C68</f>
        <v>3</v>
      </c>
      <c r="G21" s="29">
        <f>'8.4'!C68</f>
        <v>3</v>
      </c>
      <c r="H21" s="29">
        <f>'8.5'!C68</f>
        <v>3</v>
      </c>
    </row>
    <row r="22" spans="1:8" ht="15" customHeight="1" x14ac:dyDescent="0.3">
      <c r="A22" s="41" t="s">
        <v>57</v>
      </c>
      <c r="B22" s="11">
        <f t="shared" si="0"/>
        <v>100</v>
      </c>
      <c r="C22" s="11">
        <f t="shared" si="1"/>
        <v>15</v>
      </c>
      <c r="D22" s="29">
        <f>'8.1'!C70</f>
        <v>3</v>
      </c>
      <c r="E22" s="29">
        <f>'8.2'!C70</f>
        <v>3</v>
      </c>
      <c r="F22" s="29">
        <f>'8.3'!C70</f>
        <v>3</v>
      </c>
      <c r="G22" s="29">
        <f>'8.4'!C70</f>
        <v>3</v>
      </c>
      <c r="H22" s="29">
        <f>'8.5'!C70</f>
        <v>3</v>
      </c>
    </row>
    <row r="23" spans="1:8" ht="15" customHeight="1" x14ac:dyDescent="0.3">
      <c r="A23" s="41" t="s">
        <v>58</v>
      </c>
      <c r="B23" s="11">
        <f t="shared" si="0"/>
        <v>100</v>
      </c>
      <c r="C23" s="11">
        <f t="shared" si="1"/>
        <v>15</v>
      </c>
      <c r="D23" s="29">
        <f>'8.1'!C71</f>
        <v>3</v>
      </c>
      <c r="E23" s="29">
        <f>'8.2'!C71</f>
        <v>3</v>
      </c>
      <c r="F23" s="29">
        <f>'8.3'!C71</f>
        <v>3</v>
      </c>
      <c r="G23" s="29">
        <f>'8.4'!C71</f>
        <v>3</v>
      </c>
      <c r="H23" s="29">
        <f>'8.5'!C71</f>
        <v>3</v>
      </c>
    </row>
    <row r="24" spans="1:8" ht="15" customHeight="1" x14ac:dyDescent="0.3">
      <c r="A24" s="41" t="s">
        <v>63</v>
      </c>
      <c r="B24" s="11">
        <f t="shared" si="0"/>
        <v>100</v>
      </c>
      <c r="C24" s="11">
        <f t="shared" si="1"/>
        <v>15</v>
      </c>
      <c r="D24" s="29">
        <f>'8.1'!C76</f>
        <v>3</v>
      </c>
      <c r="E24" s="29">
        <f>'8.2'!C76</f>
        <v>3</v>
      </c>
      <c r="F24" s="29">
        <f>'8.3'!C76</f>
        <v>3</v>
      </c>
      <c r="G24" s="29">
        <f>'8.4'!C76</f>
        <v>3</v>
      </c>
      <c r="H24" s="29">
        <f>'8.5'!C76</f>
        <v>3</v>
      </c>
    </row>
    <row r="25" spans="1:8" ht="15" customHeight="1" x14ac:dyDescent="0.3">
      <c r="A25" s="41" t="s">
        <v>65</v>
      </c>
      <c r="B25" s="11">
        <f t="shared" si="0"/>
        <v>100</v>
      </c>
      <c r="C25" s="11">
        <f t="shared" si="1"/>
        <v>15</v>
      </c>
      <c r="D25" s="29">
        <f>'8.1'!C78</f>
        <v>3</v>
      </c>
      <c r="E25" s="29">
        <f>'8.2'!C78</f>
        <v>3</v>
      </c>
      <c r="F25" s="29">
        <f>'8.3'!C78</f>
        <v>3</v>
      </c>
      <c r="G25" s="29">
        <f>'8.4'!C78</f>
        <v>3</v>
      </c>
      <c r="H25" s="29">
        <f>'8.5'!C78</f>
        <v>3</v>
      </c>
    </row>
    <row r="26" spans="1:8" ht="15" customHeight="1" x14ac:dyDescent="0.3">
      <c r="A26" s="41" t="s">
        <v>68</v>
      </c>
      <c r="B26" s="11">
        <f t="shared" si="0"/>
        <v>100</v>
      </c>
      <c r="C26" s="11">
        <f t="shared" si="1"/>
        <v>15</v>
      </c>
      <c r="D26" s="29">
        <f>'8.1'!C81</f>
        <v>3</v>
      </c>
      <c r="E26" s="29">
        <f>'8.2'!C81</f>
        <v>3</v>
      </c>
      <c r="F26" s="29">
        <f>'8.3'!C81</f>
        <v>3</v>
      </c>
      <c r="G26" s="29">
        <f>'8.4'!C81</f>
        <v>3</v>
      </c>
      <c r="H26" s="29">
        <f>'8.5'!C81</f>
        <v>3</v>
      </c>
    </row>
    <row r="27" spans="1:8" ht="15" customHeight="1" x14ac:dyDescent="0.3">
      <c r="A27" s="41" t="s">
        <v>72</v>
      </c>
      <c r="B27" s="11">
        <f t="shared" si="0"/>
        <v>100</v>
      </c>
      <c r="C27" s="11">
        <f t="shared" si="1"/>
        <v>15</v>
      </c>
      <c r="D27" s="29">
        <f>'8.1'!C84</f>
        <v>3</v>
      </c>
      <c r="E27" s="29">
        <f>'8.2'!C84</f>
        <v>3</v>
      </c>
      <c r="F27" s="29">
        <f>'8.3'!C84</f>
        <v>3</v>
      </c>
      <c r="G27" s="29">
        <f>'8.4'!C84</f>
        <v>3</v>
      </c>
      <c r="H27" s="29">
        <f>'8.5'!C84</f>
        <v>3</v>
      </c>
    </row>
    <row r="28" spans="1:8" ht="15" customHeight="1" x14ac:dyDescent="0.3">
      <c r="A28" s="41" t="s">
        <v>78</v>
      </c>
      <c r="B28" s="11">
        <f t="shared" si="0"/>
        <v>100</v>
      </c>
      <c r="C28" s="11">
        <f t="shared" si="1"/>
        <v>15</v>
      </c>
      <c r="D28" s="29">
        <f>'8.1'!C89</f>
        <v>3</v>
      </c>
      <c r="E28" s="29">
        <f>'8.2'!C89</f>
        <v>3</v>
      </c>
      <c r="F28" s="29">
        <f>'8.3'!C89</f>
        <v>3</v>
      </c>
      <c r="G28" s="29">
        <f>'8.4'!C89</f>
        <v>3</v>
      </c>
      <c r="H28" s="29">
        <f>'8.5'!C89</f>
        <v>3</v>
      </c>
    </row>
    <row r="29" spans="1:8" ht="15" customHeight="1" x14ac:dyDescent="0.3">
      <c r="A29" s="41" t="s">
        <v>85</v>
      </c>
      <c r="B29" s="11">
        <f t="shared" si="0"/>
        <v>100</v>
      </c>
      <c r="C29" s="11">
        <f t="shared" si="1"/>
        <v>15</v>
      </c>
      <c r="D29" s="29">
        <f>'8.1'!C98</f>
        <v>3</v>
      </c>
      <c r="E29" s="29">
        <f>'8.2'!C98</f>
        <v>3</v>
      </c>
      <c r="F29" s="29">
        <f>'8.3'!C98</f>
        <v>3</v>
      </c>
      <c r="G29" s="29">
        <f>'8.4'!C98</f>
        <v>3</v>
      </c>
      <c r="H29" s="29">
        <f>'8.5'!C98</f>
        <v>3</v>
      </c>
    </row>
    <row r="30" spans="1:8" ht="15" customHeight="1" x14ac:dyDescent="0.3">
      <c r="A30" s="41" t="s">
        <v>87</v>
      </c>
      <c r="B30" s="11">
        <f t="shared" si="0"/>
        <v>100</v>
      </c>
      <c r="C30" s="11">
        <f t="shared" si="1"/>
        <v>15</v>
      </c>
      <c r="D30" s="29">
        <f>'8.1'!C100</f>
        <v>3</v>
      </c>
      <c r="E30" s="29">
        <f>'8.2'!C100</f>
        <v>3</v>
      </c>
      <c r="F30" s="29">
        <f>'8.3'!C100</f>
        <v>3</v>
      </c>
      <c r="G30" s="29">
        <f>'8.4'!C100</f>
        <v>3</v>
      </c>
      <c r="H30" s="29">
        <f>'8.5'!C100</f>
        <v>3</v>
      </c>
    </row>
    <row r="31" spans="1:8" ht="15" customHeight="1" x14ac:dyDescent="0.3">
      <c r="A31" s="41" t="s">
        <v>5</v>
      </c>
      <c r="B31" s="11">
        <f t="shared" si="0"/>
        <v>93.333333333333329</v>
      </c>
      <c r="C31" s="11">
        <f t="shared" si="1"/>
        <v>14</v>
      </c>
      <c r="D31" s="29">
        <f>'8.1'!C15</f>
        <v>2</v>
      </c>
      <c r="E31" s="29">
        <f>'8.2'!C15</f>
        <v>3</v>
      </c>
      <c r="F31" s="29">
        <f>'8.3'!C15</f>
        <v>3</v>
      </c>
      <c r="G31" s="29">
        <f>'8.4'!C15</f>
        <v>3</v>
      </c>
      <c r="H31" s="29">
        <f>'8.5'!C15</f>
        <v>3</v>
      </c>
    </row>
    <row r="32" spans="1:8" ht="15" customHeight="1" x14ac:dyDescent="0.3">
      <c r="A32" s="41" t="s">
        <v>16</v>
      </c>
      <c r="B32" s="11">
        <f t="shared" si="0"/>
        <v>93.333333333333329</v>
      </c>
      <c r="C32" s="11">
        <f t="shared" si="1"/>
        <v>14</v>
      </c>
      <c r="D32" s="29">
        <f>'8.1'!C26</f>
        <v>3</v>
      </c>
      <c r="E32" s="29">
        <f>'8.2'!C26</f>
        <v>3</v>
      </c>
      <c r="F32" s="29">
        <f>'8.3'!C26</f>
        <v>2</v>
      </c>
      <c r="G32" s="29">
        <f>'8.4'!C26</f>
        <v>3</v>
      </c>
      <c r="H32" s="29">
        <f>'8.5'!C26</f>
        <v>3</v>
      </c>
    </row>
    <row r="33" spans="1:8" ht="15" customHeight="1" x14ac:dyDescent="0.3">
      <c r="A33" s="41" t="s">
        <v>41</v>
      </c>
      <c r="B33" s="11">
        <f t="shared" si="0"/>
        <v>93.333333333333329</v>
      </c>
      <c r="C33" s="11">
        <f t="shared" si="1"/>
        <v>14</v>
      </c>
      <c r="D33" s="29">
        <f>'8.1'!C53</f>
        <v>3</v>
      </c>
      <c r="E33" s="29">
        <f>'8.2'!C53</f>
        <v>3</v>
      </c>
      <c r="F33" s="29">
        <f>'8.3'!C53</f>
        <v>3</v>
      </c>
      <c r="G33" s="29">
        <f>'8.4'!C53</f>
        <v>2</v>
      </c>
      <c r="H33" s="29">
        <f>'8.5'!C53</f>
        <v>3</v>
      </c>
    </row>
    <row r="34" spans="1:8" ht="15" customHeight="1" x14ac:dyDescent="0.3">
      <c r="A34" s="41" t="s">
        <v>54</v>
      </c>
      <c r="B34" s="11">
        <f t="shared" si="0"/>
        <v>93.333333333333329</v>
      </c>
      <c r="C34" s="11">
        <f t="shared" si="1"/>
        <v>14</v>
      </c>
      <c r="D34" s="29">
        <f>'8.1'!C67</f>
        <v>3</v>
      </c>
      <c r="E34" s="29">
        <f>'8.2'!C67</f>
        <v>3</v>
      </c>
      <c r="F34" s="29">
        <f>'8.3'!C67</f>
        <v>3</v>
      </c>
      <c r="G34" s="29">
        <f>'8.4'!C67</f>
        <v>2</v>
      </c>
      <c r="H34" s="29">
        <f>'8.5'!C67</f>
        <v>3</v>
      </c>
    </row>
    <row r="35" spans="1:8" ht="15" customHeight="1" x14ac:dyDescent="0.3">
      <c r="A35" s="41" t="s">
        <v>75</v>
      </c>
      <c r="B35" s="11">
        <f t="shared" si="0"/>
        <v>93.333333333333329</v>
      </c>
      <c r="C35" s="11">
        <f t="shared" si="1"/>
        <v>14</v>
      </c>
      <c r="D35" s="29">
        <f>'8.1'!C86</f>
        <v>3</v>
      </c>
      <c r="E35" s="29">
        <f>'8.2'!C86</f>
        <v>3</v>
      </c>
      <c r="F35" s="29">
        <f>'8.3'!C86</f>
        <v>3</v>
      </c>
      <c r="G35" s="29">
        <f>'8.4'!C86</f>
        <v>2</v>
      </c>
      <c r="H35" s="29">
        <f>'8.5'!C86</f>
        <v>3</v>
      </c>
    </row>
    <row r="36" spans="1:8" ht="15" customHeight="1" x14ac:dyDescent="0.3">
      <c r="A36" s="41" t="s">
        <v>82</v>
      </c>
      <c r="B36" s="11">
        <f t="shared" si="0"/>
        <v>93.333333333333329</v>
      </c>
      <c r="C36" s="11">
        <f t="shared" si="1"/>
        <v>14</v>
      </c>
      <c r="D36" s="29">
        <f>'8.1'!C95</f>
        <v>2</v>
      </c>
      <c r="E36" s="29">
        <f>'8.2'!C95</f>
        <v>3</v>
      </c>
      <c r="F36" s="29">
        <f>'8.3'!C95</f>
        <v>3</v>
      </c>
      <c r="G36" s="29">
        <f>'8.4'!C95</f>
        <v>3</v>
      </c>
      <c r="H36" s="29">
        <f>'8.5'!C95</f>
        <v>3</v>
      </c>
    </row>
    <row r="37" spans="1:8" ht="15" customHeight="1" x14ac:dyDescent="0.3">
      <c r="A37" s="41" t="s">
        <v>12</v>
      </c>
      <c r="B37" s="11">
        <f t="shared" si="0"/>
        <v>86.666666666666671</v>
      </c>
      <c r="C37" s="11">
        <f t="shared" si="1"/>
        <v>13</v>
      </c>
      <c r="D37" s="29">
        <f>'8.1'!C22</f>
        <v>3</v>
      </c>
      <c r="E37" s="29">
        <f>'8.2'!C22</f>
        <v>3</v>
      </c>
      <c r="F37" s="29">
        <f>'8.3'!C22</f>
        <v>3</v>
      </c>
      <c r="G37" s="29">
        <f>'8.4'!C22</f>
        <v>2</v>
      </c>
      <c r="H37" s="29">
        <f>'8.5'!C22</f>
        <v>2</v>
      </c>
    </row>
    <row r="38" spans="1:8" ht="15" customHeight="1" x14ac:dyDescent="0.3">
      <c r="A38" s="41" t="s">
        <v>30</v>
      </c>
      <c r="B38" s="11">
        <f t="shared" si="0"/>
        <v>86.666666666666671</v>
      </c>
      <c r="C38" s="11">
        <f t="shared" si="1"/>
        <v>13</v>
      </c>
      <c r="D38" s="29">
        <f>'8.1'!C40</f>
        <v>1</v>
      </c>
      <c r="E38" s="29">
        <f>'8.2'!C40</f>
        <v>3</v>
      </c>
      <c r="F38" s="29">
        <f>'8.3'!C40</f>
        <v>3</v>
      </c>
      <c r="G38" s="29">
        <f>'8.4'!C40</f>
        <v>3</v>
      </c>
      <c r="H38" s="29">
        <f>'8.5'!C40</f>
        <v>3</v>
      </c>
    </row>
    <row r="39" spans="1:8" ht="15" customHeight="1" x14ac:dyDescent="0.3">
      <c r="A39" s="41" t="s">
        <v>50</v>
      </c>
      <c r="B39" s="11">
        <f t="shared" si="0"/>
        <v>86.666666666666671</v>
      </c>
      <c r="C39" s="11">
        <f t="shared" si="1"/>
        <v>13</v>
      </c>
      <c r="D39" s="29">
        <f>'8.1'!C63</f>
        <v>2</v>
      </c>
      <c r="E39" s="29">
        <f>'8.2'!C63</f>
        <v>3</v>
      </c>
      <c r="F39" s="29">
        <f>'8.3'!C63</f>
        <v>3</v>
      </c>
      <c r="G39" s="29">
        <f>'8.4'!C63</f>
        <v>2</v>
      </c>
      <c r="H39" s="29">
        <f>'8.5'!C63</f>
        <v>3</v>
      </c>
    </row>
    <row r="40" spans="1:8" ht="15" customHeight="1" x14ac:dyDescent="0.3">
      <c r="A40" s="41" t="s">
        <v>56</v>
      </c>
      <c r="B40" s="11">
        <f t="shared" si="0"/>
        <v>86.666666666666671</v>
      </c>
      <c r="C40" s="11">
        <f t="shared" si="1"/>
        <v>13</v>
      </c>
      <c r="D40" s="29">
        <f>'8.1'!C69</f>
        <v>3</v>
      </c>
      <c r="E40" s="29">
        <f>'8.2'!C69</f>
        <v>3</v>
      </c>
      <c r="F40" s="29">
        <f>'8.3'!C69</f>
        <v>3</v>
      </c>
      <c r="G40" s="29">
        <f>'8.4'!C69</f>
        <v>2</v>
      </c>
      <c r="H40" s="29">
        <f>'8.5'!C69</f>
        <v>2</v>
      </c>
    </row>
    <row r="41" spans="1:8" ht="15" customHeight="1" x14ac:dyDescent="0.3">
      <c r="A41" s="41" t="s">
        <v>3</v>
      </c>
      <c r="B41" s="11">
        <f t="shared" si="0"/>
        <v>80</v>
      </c>
      <c r="C41" s="11">
        <f t="shared" si="1"/>
        <v>12</v>
      </c>
      <c r="D41" s="29">
        <f>'8.1'!C13</f>
        <v>1</v>
      </c>
      <c r="E41" s="29">
        <f>'8.2'!C13</f>
        <v>3</v>
      </c>
      <c r="F41" s="29">
        <f>'8.3'!C13</f>
        <v>3</v>
      </c>
      <c r="G41" s="29">
        <f>'8.4'!C13</f>
        <v>2</v>
      </c>
      <c r="H41" s="29">
        <f>'8.5'!C13</f>
        <v>3</v>
      </c>
    </row>
    <row r="42" spans="1:8" ht="15" customHeight="1" x14ac:dyDescent="0.3">
      <c r="A42" s="41" t="s">
        <v>26</v>
      </c>
      <c r="B42" s="11">
        <f t="shared" si="0"/>
        <v>80</v>
      </c>
      <c r="C42" s="11">
        <f t="shared" si="1"/>
        <v>12</v>
      </c>
      <c r="D42" s="29">
        <f>'8.1'!C36</f>
        <v>3</v>
      </c>
      <c r="E42" s="29">
        <f>'8.2'!C36</f>
        <v>3</v>
      </c>
      <c r="F42" s="29">
        <f>'8.3'!C36</f>
        <v>0</v>
      </c>
      <c r="G42" s="29">
        <f>'8.4'!C36</f>
        <v>3</v>
      </c>
      <c r="H42" s="29">
        <f>'8.5'!C36</f>
        <v>3</v>
      </c>
    </row>
    <row r="43" spans="1:8" ht="15" customHeight="1" x14ac:dyDescent="0.3">
      <c r="A43" s="41" t="s">
        <v>29</v>
      </c>
      <c r="B43" s="11">
        <f t="shared" si="0"/>
        <v>80</v>
      </c>
      <c r="C43" s="11">
        <f t="shared" si="1"/>
        <v>12</v>
      </c>
      <c r="D43" s="29">
        <f>'8.1'!C39</f>
        <v>2</v>
      </c>
      <c r="E43" s="29">
        <f>'8.2'!C39</f>
        <v>3</v>
      </c>
      <c r="F43" s="29">
        <f>'8.3'!C39</f>
        <v>1</v>
      </c>
      <c r="G43" s="29">
        <f>'8.4'!C39</f>
        <v>3</v>
      </c>
      <c r="H43" s="29">
        <f>'8.5'!C39</f>
        <v>3</v>
      </c>
    </row>
    <row r="44" spans="1:8" ht="15" customHeight="1" x14ac:dyDescent="0.3">
      <c r="A44" s="41" t="s">
        <v>36</v>
      </c>
      <c r="B44" s="11">
        <f t="shared" si="0"/>
        <v>80</v>
      </c>
      <c r="C44" s="11">
        <f t="shared" si="1"/>
        <v>12</v>
      </c>
      <c r="D44" s="29">
        <f>'8.1'!C47</f>
        <v>2</v>
      </c>
      <c r="E44" s="29">
        <f>'8.2'!C47</f>
        <v>3</v>
      </c>
      <c r="F44" s="29">
        <f>'8.3'!C47</f>
        <v>1</v>
      </c>
      <c r="G44" s="29">
        <f>'8.4'!C47</f>
        <v>3</v>
      </c>
      <c r="H44" s="29">
        <f>'8.5'!C47</f>
        <v>3</v>
      </c>
    </row>
    <row r="45" spans="1:8" ht="15" customHeight="1" x14ac:dyDescent="0.3">
      <c r="A45" s="41" t="s">
        <v>77</v>
      </c>
      <c r="B45" s="11">
        <f t="shared" si="0"/>
        <v>80</v>
      </c>
      <c r="C45" s="11">
        <f t="shared" si="1"/>
        <v>12</v>
      </c>
      <c r="D45" s="29">
        <f>'8.1'!C88</f>
        <v>1</v>
      </c>
      <c r="E45" s="29">
        <f>'8.2'!C88</f>
        <v>2</v>
      </c>
      <c r="F45" s="29">
        <f>'8.3'!C88</f>
        <v>3</v>
      </c>
      <c r="G45" s="29">
        <f>'8.4'!C88</f>
        <v>3</v>
      </c>
      <c r="H45" s="29">
        <f>'8.5'!C88</f>
        <v>3</v>
      </c>
    </row>
    <row r="46" spans="1:8" ht="15" customHeight="1" x14ac:dyDescent="0.3">
      <c r="A46" s="90" t="s">
        <v>171</v>
      </c>
      <c r="B46" s="11"/>
      <c r="C46" s="11"/>
      <c r="D46" s="29"/>
      <c r="E46" s="29"/>
      <c r="F46" s="29"/>
      <c r="G46" s="29"/>
      <c r="H46" s="29"/>
    </row>
    <row r="47" spans="1:8" ht="15" customHeight="1" x14ac:dyDescent="0.3">
      <c r="A47" s="41" t="s">
        <v>14</v>
      </c>
      <c r="B47" s="11">
        <f t="shared" ref="B47:B56" si="2">C47/$C$6*100</f>
        <v>73.333333333333329</v>
      </c>
      <c r="C47" s="11">
        <f t="shared" ref="C47:C56" si="3">SUM(D47:H47)</f>
        <v>11</v>
      </c>
      <c r="D47" s="29">
        <f>'8.1'!C24</f>
        <v>3</v>
      </c>
      <c r="E47" s="29">
        <f>'8.2'!C24</f>
        <v>3</v>
      </c>
      <c r="F47" s="29">
        <f>'8.3'!C24</f>
        <v>1</v>
      </c>
      <c r="G47" s="29">
        <f>'8.4'!C24</f>
        <v>1</v>
      </c>
      <c r="H47" s="29">
        <f>'8.5'!C24</f>
        <v>3</v>
      </c>
    </row>
    <row r="48" spans="1:8" ht="15" customHeight="1" x14ac:dyDescent="0.3">
      <c r="A48" s="41" t="s">
        <v>79</v>
      </c>
      <c r="B48" s="11">
        <f t="shared" si="2"/>
        <v>73.333333333333329</v>
      </c>
      <c r="C48" s="11">
        <f t="shared" si="3"/>
        <v>11</v>
      </c>
      <c r="D48" s="29">
        <f>'8.1'!C90</f>
        <v>1</v>
      </c>
      <c r="E48" s="29">
        <f>'8.2'!C90</f>
        <v>2</v>
      </c>
      <c r="F48" s="29">
        <f>'8.3'!C90</f>
        <v>3</v>
      </c>
      <c r="G48" s="29">
        <f>'8.4'!C90</f>
        <v>2</v>
      </c>
      <c r="H48" s="29">
        <f>'8.5'!C90</f>
        <v>3</v>
      </c>
    </row>
    <row r="49" spans="1:8" ht="15" customHeight="1" x14ac:dyDescent="0.3">
      <c r="A49" s="41" t="s">
        <v>2</v>
      </c>
      <c r="B49" s="11">
        <f t="shared" si="2"/>
        <v>66.666666666666657</v>
      </c>
      <c r="C49" s="11">
        <f t="shared" si="3"/>
        <v>10</v>
      </c>
      <c r="D49" s="29">
        <f>'8.1'!C12</f>
        <v>1</v>
      </c>
      <c r="E49" s="29">
        <f>'8.2'!C12</f>
        <v>1</v>
      </c>
      <c r="F49" s="29">
        <f>'8.3'!C12</f>
        <v>2</v>
      </c>
      <c r="G49" s="29">
        <f>'8.4'!C12</f>
        <v>3</v>
      </c>
      <c r="H49" s="29">
        <f>'8.5'!C12</f>
        <v>3</v>
      </c>
    </row>
    <row r="50" spans="1:8" ht="15" customHeight="1" x14ac:dyDescent="0.3">
      <c r="A50" s="41" t="s">
        <v>21</v>
      </c>
      <c r="B50" s="11">
        <f t="shared" si="2"/>
        <v>66.666666666666657</v>
      </c>
      <c r="C50" s="11">
        <f t="shared" si="3"/>
        <v>10</v>
      </c>
      <c r="D50" s="29">
        <f>'8.1'!C31</f>
        <v>0</v>
      </c>
      <c r="E50" s="29">
        <f>'8.2'!C31</f>
        <v>1</v>
      </c>
      <c r="F50" s="29">
        <f>'8.3'!C31</f>
        <v>3</v>
      </c>
      <c r="G50" s="29">
        <f>'8.4'!C31</f>
        <v>3</v>
      </c>
      <c r="H50" s="29">
        <f>'8.5'!C31</f>
        <v>3</v>
      </c>
    </row>
    <row r="51" spans="1:8" ht="15" customHeight="1" x14ac:dyDescent="0.3">
      <c r="A51" s="41" t="s">
        <v>59</v>
      </c>
      <c r="B51" s="11">
        <f t="shared" si="2"/>
        <v>66.666666666666657</v>
      </c>
      <c r="C51" s="11">
        <f t="shared" si="3"/>
        <v>10</v>
      </c>
      <c r="D51" s="29">
        <f>'8.1'!C72</f>
        <v>3</v>
      </c>
      <c r="E51" s="29">
        <f>'8.2'!C72</f>
        <v>2</v>
      </c>
      <c r="F51" s="29">
        <f>'8.3'!C72</f>
        <v>1</v>
      </c>
      <c r="G51" s="29">
        <f>'8.4'!C72</f>
        <v>1</v>
      </c>
      <c r="H51" s="29">
        <f>'8.5'!C72</f>
        <v>3</v>
      </c>
    </row>
    <row r="52" spans="1:8" ht="15" customHeight="1" x14ac:dyDescent="0.3">
      <c r="A52" s="41" t="s">
        <v>81</v>
      </c>
      <c r="B52" s="11">
        <f t="shared" si="2"/>
        <v>66.666666666666657</v>
      </c>
      <c r="C52" s="11">
        <f t="shared" si="3"/>
        <v>10</v>
      </c>
      <c r="D52" s="29">
        <f>'8.1'!C93</f>
        <v>1</v>
      </c>
      <c r="E52" s="29">
        <f>'8.2'!C93</f>
        <v>1</v>
      </c>
      <c r="F52" s="29">
        <f>'8.3'!C93</f>
        <v>2</v>
      </c>
      <c r="G52" s="29">
        <f>'8.4'!C93</f>
        <v>3</v>
      </c>
      <c r="H52" s="29">
        <f>'8.5'!C93</f>
        <v>3</v>
      </c>
    </row>
    <row r="53" spans="1:8" ht="15" customHeight="1" x14ac:dyDescent="0.3">
      <c r="A53" s="41" t="s">
        <v>15</v>
      </c>
      <c r="B53" s="11">
        <f t="shared" si="2"/>
        <v>60</v>
      </c>
      <c r="C53" s="11">
        <f t="shared" si="3"/>
        <v>9</v>
      </c>
      <c r="D53" s="29">
        <f>'8.1'!C25</f>
        <v>1</v>
      </c>
      <c r="E53" s="29">
        <f>'8.2'!C25</f>
        <v>1</v>
      </c>
      <c r="F53" s="29">
        <f>'8.3'!C25</f>
        <v>2</v>
      </c>
      <c r="G53" s="29">
        <f>'8.4'!C25</f>
        <v>2</v>
      </c>
      <c r="H53" s="29">
        <f>'8.5'!C25</f>
        <v>3</v>
      </c>
    </row>
    <row r="54" spans="1:8" ht="15" customHeight="1" x14ac:dyDescent="0.3">
      <c r="A54" s="41" t="s">
        <v>20</v>
      </c>
      <c r="B54" s="11">
        <f t="shared" si="2"/>
        <v>60</v>
      </c>
      <c r="C54" s="11">
        <f t="shared" si="3"/>
        <v>9</v>
      </c>
      <c r="D54" s="29">
        <f>'8.1'!C30</f>
        <v>2</v>
      </c>
      <c r="E54" s="29">
        <f>'8.2'!C30</f>
        <v>3</v>
      </c>
      <c r="F54" s="29">
        <f>'8.3'!C30</f>
        <v>0</v>
      </c>
      <c r="G54" s="29">
        <f>'8.4'!C30</f>
        <v>1</v>
      </c>
      <c r="H54" s="29">
        <f>'8.5'!C30</f>
        <v>3</v>
      </c>
    </row>
    <row r="55" spans="1:8" ht="15" customHeight="1" x14ac:dyDescent="0.3">
      <c r="A55" s="41" t="s">
        <v>74</v>
      </c>
      <c r="B55" s="11">
        <f t="shared" si="2"/>
        <v>60</v>
      </c>
      <c r="C55" s="11">
        <f t="shared" si="3"/>
        <v>9</v>
      </c>
      <c r="D55" s="29">
        <f>'8.1'!C85</f>
        <v>1</v>
      </c>
      <c r="E55" s="29">
        <f>'8.2'!C85</f>
        <v>1</v>
      </c>
      <c r="F55" s="29">
        <f>'8.3'!C85</f>
        <v>1</v>
      </c>
      <c r="G55" s="29">
        <f>'8.4'!C85</f>
        <v>3</v>
      </c>
      <c r="H55" s="29">
        <f>'8.5'!C85</f>
        <v>3</v>
      </c>
    </row>
    <row r="56" spans="1:8" ht="15" customHeight="1" x14ac:dyDescent="0.3">
      <c r="A56" s="41" t="s">
        <v>69</v>
      </c>
      <c r="B56" s="11">
        <f t="shared" si="2"/>
        <v>60</v>
      </c>
      <c r="C56" s="11">
        <f t="shared" si="3"/>
        <v>9</v>
      </c>
      <c r="D56" s="29">
        <f>'8.1'!C92</f>
        <v>2</v>
      </c>
      <c r="E56" s="29">
        <f>'8.2'!C92</f>
        <v>2</v>
      </c>
      <c r="F56" s="29">
        <f>'8.3'!C92</f>
        <v>0</v>
      </c>
      <c r="G56" s="29">
        <f>'8.4'!C92</f>
        <v>2</v>
      </c>
      <c r="H56" s="29">
        <f>'8.5'!C92</f>
        <v>3</v>
      </c>
    </row>
    <row r="57" spans="1:8" ht="15" customHeight="1" x14ac:dyDescent="0.3">
      <c r="A57" s="90" t="s">
        <v>172</v>
      </c>
      <c r="B57" s="11"/>
      <c r="C57" s="11"/>
      <c r="D57" s="29"/>
      <c r="E57" s="29"/>
      <c r="F57" s="29"/>
      <c r="G57" s="29"/>
      <c r="H57" s="29"/>
    </row>
    <row r="58" spans="1:8" ht="15" customHeight="1" x14ac:dyDescent="0.3">
      <c r="A58" s="41" t="s">
        <v>8</v>
      </c>
      <c r="B58" s="11">
        <f t="shared" ref="B58:B74" si="4">C58/$C$6*100</f>
        <v>53.333333333333336</v>
      </c>
      <c r="C58" s="11">
        <f t="shared" ref="C58:C74" si="5">SUM(D58:H58)</f>
        <v>8</v>
      </c>
      <c r="D58" s="29">
        <f>'8.1'!C18</f>
        <v>2</v>
      </c>
      <c r="E58" s="29">
        <f>'8.2'!C18</f>
        <v>2</v>
      </c>
      <c r="F58" s="29">
        <f>'8.3'!C18</f>
        <v>0</v>
      </c>
      <c r="G58" s="29">
        <f>'8.4'!C18</f>
        <v>2</v>
      </c>
      <c r="H58" s="29">
        <f>'8.5'!C18</f>
        <v>2</v>
      </c>
    </row>
    <row r="59" spans="1:8" ht="15" customHeight="1" x14ac:dyDescent="0.3">
      <c r="A59" s="41" t="s">
        <v>37</v>
      </c>
      <c r="B59" s="11">
        <f t="shared" si="4"/>
        <v>53.333333333333336</v>
      </c>
      <c r="C59" s="11">
        <f t="shared" si="5"/>
        <v>8</v>
      </c>
      <c r="D59" s="29">
        <f>'8.1'!C48</f>
        <v>2</v>
      </c>
      <c r="E59" s="29">
        <f>'8.2'!C48</f>
        <v>1</v>
      </c>
      <c r="F59" s="29">
        <f>'8.3'!C48</f>
        <v>0</v>
      </c>
      <c r="G59" s="29">
        <f>'8.4'!C48</f>
        <v>2</v>
      </c>
      <c r="H59" s="29">
        <f>'8.5'!C48</f>
        <v>3</v>
      </c>
    </row>
    <row r="60" spans="1:8" ht="15" customHeight="1" x14ac:dyDescent="0.3">
      <c r="A60" s="41" t="s">
        <v>53</v>
      </c>
      <c r="B60" s="11">
        <f t="shared" si="4"/>
        <v>53.333333333333336</v>
      </c>
      <c r="C60" s="11">
        <f t="shared" si="5"/>
        <v>8</v>
      </c>
      <c r="D60" s="29">
        <f>'8.1'!C66</f>
        <v>1</v>
      </c>
      <c r="E60" s="29">
        <f>'8.2'!C66</f>
        <v>0</v>
      </c>
      <c r="F60" s="29">
        <f>'8.3'!C66</f>
        <v>1</v>
      </c>
      <c r="G60" s="29">
        <f>'8.4'!C66</f>
        <v>3</v>
      </c>
      <c r="H60" s="29">
        <f>'8.5'!C66</f>
        <v>3</v>
      </c>
    </row>
    <row r="61" spans="1:8" ht="15" customHeight="1" x14ac:dyDescent="0.3">
      <c r="A61" s="41" t="s">
        <v>64</v>
      </c>
      <c r="B61" s="11">
        <f t="shared" si="4"/>
        <v>53.333333333333336</v>
      </c>
      <c r="C61" s="11">
        <f t="shared" si="5"/>
        <v>8</v>
      </c>
      <c r="D61" s="29">
        <f>'8.1'!C77</f>
        <v>0</v>
      </c>
      <c r="E61" s="29">
        <f>'8.2'!C77</f>
        <v>2</v>
      </c>
      <c r="F61" s="29">
        <f>'8.3'!C77</f>
        <v>1</v>
      </c>
      <c r="G61" s="29">
        <f>'8.4'!C77</f>
        <v>2</v>
      </c>
      <c r="H61" s="29">
        <f>'8.5'!C77</f>
        <v>3</v>
      </c>
    </row>
    <row r="62" spans="1:8" ht="15" customHeight="1" x14ac:dyDescent="0.3">
      <c r="A62" s="41" t="s">
        <v>66</v>
      </c>
      <c r="B62" s="11">
        <f t="shared" si="4"/>
        <v>53.333333333333336</v>
      </c>
      <c r="C62" s="11">
        <f t="shared" si="5"/>
        <v>8</v>
      </c>
      <c r="D62" s="29">
        <f>'8.1'!C79</f>
        <v>1</v>
      </c>
      <c r="E62" s="29">
        <f>'8.2'!C79</f>
        <v>3</v>
      </c>
      <c r="F62" s="29">
        <f>'8.3'!C79</f>
        <v>1</v>
      </c>
      <c r="G62" s="29">
        <f>'8.4'!C79</f>
        <v>1</v>
      </c>
      <c r="H62" s="29">
        <f>'8.5'!C79</f>
        <v>2</v>
      </c>
    </row>
    <row r="63" spans="1:8" ht="15" customHeight="1" x14ac:dyDescent="0.3">
      <c r="A63" s="41" t="s">
        <v>83</v>
      </c>
      <c r="B63" s="11">
        <f t="shared" si="4"/>
        <v>53.333333333333336</v>
      </c>
      <c r="C63" s="11">
        <f t="shared" si="5"/>
        <v>8</v>
      </c>
      <c r="D63" s="29">
        <f>'8.1'!C96</f>
        <v>0</v>
      </c>
      <c r="E63" s="29">
        <f>'8.2'!C96</f>
        <v>2</v>
      </c>
      <c r="F63" s="29">
        <f>'8.3'!C96</f>
        <v>0</v>
      </c>
      <c r="G63" s="29">
        <f>'8.4'!C96</f>
        <v>3</v>
      </c>
      <c r="H63" s="29">
        <f>'8.5'!C96</f>
        <v>3</v>
      </c>
    </row>
    <row r="64" spans="1:8" ht="15" customHeight="1" x14ac:dyDescent="0.3">
      <c r="A64" s="41" t="s">
        <v>84</v>
      </c>
      <c r="B64" s="11">
        <f t="shared" si="4"/>
        <v>53.333333333333336</v>
      </c>
      <c r="C64" s="11">
        <f t="shared" si="5"/>
        <v>8</v>
      </c>
      <c r="D64" s="29">
        <f>'8.1'!C97</f>
        <v>1</v>
      </c>
      <c r="E64" s="29">
        <f>'8.2'!C97</f>
        <v>1</v>
      </c>
      <c r="F64" s="29">
        <f>'8.3'!C97</f>
        <v>1</v>
      </c>
      <c r="G64" s="29">
        <f>'8.4'!C97</f>
        <v>2</v>
      </c>
      <c r="H64" s="29">
        <f>'8.5'!C97</f>
        <v>3</v>
      </c>
    </row>
    <row r="65" spans="1:8" ht="15" customHeight="1" x14ac:dyDescent="0.3">
      <c r="A65" s="41" t="s">
        <v>11</v>
      </c>
      <c r="B65" s="11">
        <f t="shared" si="4"/>
        <v>46.666666666666664</v>
      </c>
      <c r="C65" s="11">
        <f t="shared" si="5"/>
        <v>7</v>
      </c>
      <c r="D65" s="29">
        <f>'8.1'!C21</f>
        <v>0</v>
      </c>
      <c r="E65" s="29">
        <f>'8.2'!C21</f>
        <v>1</v>
      </c>
      <c r="F65" s="29">
        <f>'8.3'!C21</f>
        <v>1</v>
      </c>
      <c r="G65" s="29">
        <f>'8.4'!C21</f>
        <v>2</v>
      </c>
      <c r="H65" s="29">
        <f>'8.5'!C21</f>
        <v>3</v>
      </c>
    </row>
    <row r="66" spans="1:8" ht="15" customHeight="1" x14ac:dyDescent="0.3">
      <c r="A66" s="41" t="s">
        <v>22</v>
      </c>
      <c r="B66" s="11">
        <f t="shared" si="4"/>
        <v>46.666666666666664</v>
      </c>
      <c r="C66" s="11">
        <f t="shared" si="5"/>
        <v>7</v>
      </c>
      <c r="D66" s="29">
        <f>'8.1'!C32</f>
        <v>0</v>
      </c>
      <c r="E66" s="29">
        <f>'8.2'!C32</f>
        <v>3</v>
      </c>
      <c r="F66" s="29">
        <f>'8.3'!C32</f>
        <v>0</v>
      </c>
      <c r="G66" s="29">
        <f>'8.4'!C32</f>
        <v>2</v>
      </c>
      <c r="H66" s="29">
        <f>'8.5'!C32</f>
        <v>2</v>
      </c>
    </row>
    <row r="67" spans="1:8" ht="15" customHeight="1" x14ac:dyDescent="0.3">
      <c r="A67" s="41" t="s">
        <v>42</v>
      </c>
      <c r="B67" s="11">
        <f t="shared" si="4"/>
        <v>46.666666666666664</v>
      </c>
      <c r="C67" s="11">
        <f t="shared" si="5"/>
        <v>7</v>
      </c>
      <c r="D67" s="29">
        <f>'8.1'!C54</f>
        <v>0</v>
      </c>
      <c r="E67" s="29">
        <f>'8.2'!C54</f>
        <v>1</v>
      </c>
      <c r="F67" s="29">
        <f>'8.3'!C54</f>
        <v>1</v>
      </c>
      <c r="G67" s="29">
        <f>'8.4'!C54</f>
        <v>2</v>
      </c>
      <c r="H67" s="29">
        <f>'8.5'!C54</f>
        <v>3</v>
      </c>
    </row>
    <row r="68" spans="1:8" ht="15" customHeight="1" x14ac:dyDescent="0.3">
      <c r="A68" s="41" t="s">
        <v>48</v>
      </c>
      <c r="B68" s="11">
        <f t="shared" si="4"/>
        <v>46.666666666666664</v>
      </c>
      <c r="C68" s="11">
        <f t="shared" si="5"/>
        <v>7</v>
      </c>
      <c r="D68" s="29">
        <f>'8.1'!C61</f>
        <v>0</v>
      </c>
      <c r="E68" s="29">
        <f>'8.2'!C61</f>
        <v>1</v>
      </c>
      <c r="F68" s="29">
        <f>'8.3'!C61</f>
        <v>0</v>
      </c>
      <c r="G68" s="29">
        <f>'8.4'!C61</f>
        <v>3</v>
      </c>
      <c r="H68" s="29">
        <f>'8.5'!C61</f>
        <v>3</v>
      </c>
    </row>
    <row r="69" spans="1:8" ht="15" customHeight="1" x14ac:dyDescent="0.3">
      <c r="A69" s="41" t="s">
        <v>9</v>
      </c>
      <c r="B69" s="11">
        <f t="shared" si="4"/>
        <v>40</v>
      </c>
      <c r="C69" s="11">
        <f t="shared" si="5"/>
        <v>6</v>
      </c>
      <c r="D69" s="29">
        <f>'8.1'!C19</f>
        <v>0</v>
      </c>
      <c r="E69" s="29">
        <f>'8.2'!C19</f>
        <v>0</v>
      </c>
      <c r="F69" s="29">
        <f>'8.3'!C19</f>
        <v>1</v>
      </c>
      <c r="G69" s="29">
        <f>'8.4'!C19</f>
        <v>2</v>
      </c>
      <c r="H69" s="29">
        <f>'8.5'!C19</f>
        <v>3</v>
      </c>
    </row>
    <row r="70" spans="1:8" ht="15" customHeight="1" x14ac:dyDescent="0.3">
      <c r="A70" s="41" t="s">
        <v>33</v>
      </c>
      <c r="B70" s="11">
        <f t="shared" si="4"/>
        <v>40</v>
      </c>
      <c r="C70" s="11">
        <f t="shared" si="5"/>
        <v>6</v>
      </c>
      <c r="D70" s="29">
        <f>'8.1'!C43</f>
        <v>2</v>
      </c>
      <c r="E70" s="29">
        <f>'8.2'!C43</f>
        <v>3</v>
      </c>
      <c r="F70" s="29">
        <f>'8.3'!C43</f>
        <v>0</v>
      </c>
      <c r="G70" s="29">
        <f>'8.4'!C43</f>
        <v>0</v>
      </c>
      <c r="H70" s="29">
        <f>'8.5'!C43</f>
        <v>1</v>
      </c>
    </row>
    <row r="71" spans="1:8" ht="15" customHeight="1" x14ac:dyDescent="0.3">
      <c r="A71" s="41" t="s">
        <v>35</v>
      </c>
      <c r="B71" s="11">
        <f t="shared" si="4"/>
        <v>40</v>
      </c>
      <c r="C71" s="11">
        <f t="shared" si="5"/>
        <v>6</v>
      </c>
      <c r="D71" s="29">
        <f>'8.1'!C46</f>
        <v>0</v>
      </c>
      <c r="E71" s="29">
        <f>'8.2'!C46</f>
        <v>0</v>
      </c>
      <c r="F71" s="29">
        <f>'8.3'!C46</f>
        <v>0</v>
      </c>
      <c r="G71" s="29">
        <f>'8.4'!C46</f>
        <v>3</v>
      </c>
      <c r="H71" s="29">
        <f>'8.5'!C46</f>
        <v>3</v>
      </c>
    </row>
    <row r="72" spans="1:8" ht="15" customHeight="1" x14ac:dyDescent="0.3">
      <c r="A72" s="41" t="s">
        <v>70</v>
      </c>
      <c r="B72" s="11">
        <f t="shared" si="4"/>
        <v>40</v>
      </c>
      <c r="C72" s="11">
        <f t="shared" si="5"/>
        <v>6</v>
      </c>
      <c r="D72" s="29">
        <f>'8.1'!C82</f>
        <v>1</v>
      </c>
      <c r="E72" s="29">
        <f>'8.2'!C82</f>
        <v>2</v>
      </c>
      <c r="F72" s="29">
        <f>'8.3'!C82</f>
        <v>0</v>
      </c>
      <c r="G72" s="29">
        <f>'8.4'!C82</f>
        <v>1</v>
      </c>
      <c r="H72" s="29">
        <f>'8.5'!C82</f>
        <v>2</v>
      </c>
    </row>
    <row r="73" spans="1:8" ht="15" customHeight="1" x14ac:dyDescent="0.3">
      <c r="A73" s="41" t="s">
        <v>71</v>
      </c>
      <c r="B73" s="11">
        <f t="shared" si="4"/>
        <v>40</v>
      </c>
      <c r="C73" s="11">
        <f t="shared" si="5"/>
        <v>6</v>
      </c>
      <c r="D73" s="29">
        <f>'8.1'!C83</f>
        <v>0</v>
      </c>
      <c r="E73" s="29">
        <f>'8.2'!C83</f>
        <v>1</v>
      </c>
      <c r="F73" s="29">
        <f>'8.3'!C83</f>
        <v>0</v>
      </c>
      <c r="G73" s="29">
        <f>'8.4'!C83</f>
        <v>2</v>
      </c>
      <c r="H73" s="29">
        <f>'8.5'!C83</f>
        <v>3</v>
      </c>
    </row>
    <row r="74" spans="1:8" ht="15" customHeight="1" x14ac:dyDescent="0.3">
      <c r="A74" s="41" t="s">
        <v>73</v>
      </c>
      <c r="B74" s="11">
        <f t="shared" si="4"/>
        <v>40</v>
      </c>
      <c r="C74" s="11">
        <f t="shared" si="5"/>
        <v>6</v>
      </c>
      <c r="D74" s="29">
        <f>'8.1'!C94</f>
        <v>0</v>
      </c>
      <c r="E74" s="29">
        <f>'8.2'!C94</f>
        <v>1</v>
      </c>
      <c r="F74" s="29">
        <f>'8.3'!C94</f>
        <v>1</v>
      </c>
      <c r="G74" s="29">
        <f>'8.4'!C94</f>
        <v>1</v>
      </c>
      <c r="H74" s="29">
        <f>'8.5'!C94</f>
        <v>3</v>
      </c>
    </row>
    <row r="75" spans="1:8" ht="15" customHeight="1" x14ac:dyDescent="0.3">
      <c r="A75" s="89" t="s">
        <v>173</v>
      </c>
      <c r="B75" s="11"/>
      <c r="C75" s="11"/>
      <c r="D75" s="29"/>
      <c r="E75" s="29"/>
      <c r="F75" s="29"/>
      <c r="G75" s="29"/>
      <c r="H75" s="29"/>
    </row>
    <row r="76" spans="1:8" ht="15" customHeight="1" x14ac:dyDescent="0.3">
      <c r="A76" s="41" t="s">
        <v>1</v>
      </c>
      <c r="B76" s="11">
        <f t="shared" ref="B76:B85" si="6">C76/$C$6*100</f>
        <v>33.333333333333329</v>
      </c>
      <c r="C76" s="11">
        <f t="shared" ref="C76:C85" si="7">SUM(D76:H76)</f>
        <v>5</v>
      </c>
      <c r="D76" s="29">
        <f>'8.1'!C11</f>
        <v>0</v>
      </c>
      <c r="E76" s="29">
        <f>'8.2'!C11</f>
        <v>0</v>
      </c>
      <c r="F76" s="29">
        <f>'8.3'!C11</f>
        <v>0</v>
      </c>
      <c r="G76" s="29">
        <f>'8.4'!C11</f>
        <v>2</v>
      </c>
      <c r="H76" s="29">
        <f>'8.5'!C11</f>
        <v>3</v>
      </c>
    </row>
    <row r="77" spans="1:8" ht="15" customHeight="1" x14ac:dyDescent="0.3">
      <c r="A77" s="41" t="s">
        <v>18</v>
      </c>
      <c r="B77" s="11">
        <f t="shared" si="6"/>
        <v>33.333333333333329</v>
      </c>
      <c r="C77" s="11">
        <f t="shared" si="7"/>
        <v>5</v>
      </c>
      <c r="D77" s="29">
        <f>'8.1'!C28</f>
        <v>0</v>
      </c>
      <c r="E77" s="29">
        <f>'8.2'!C28</f>
        <v>0</v>
      </c>
      <c r="F77" s="29">
        <f>'8.3'!C28</f>
        <v>0</v>
      </c>
      <c r="G77" s="29">
        <f>'8.4'!C28</f>
        <v>2</v>
      </c>
      <c r="H77" s="29">
        <f>'8.5'!C28</f>
        <v>3</v>
      </c>
    </row>
    <row r="78" spans="1:8" ht="15" customHeight="1" x14ac:dyDescent="0.3">
      <c r="A78" s="41" t="s">
        <v>28</v>
      </c>
      <c r="B78" s="11">
        <f t="shared" si="6"/>
        <v>33.333333333333329</v>
      </c>
      <c r="C78" s="11">
        <f t="shared" si="7"/>
        <v>5</v>
      </c>
      <c r="D78" s="29">
        <f>'8.1'!C38</f>
        <v>0</v>
      </c>
      <c r="E78" s="29">
        <f>'8.2'!C38</f>
        <v>2</v>
      </c>
      <c r="F78" s="29">
        <f>'8.3'!C38</f>
        <v>0</v>
      </c>
      <c r="G78" s="29">
        <f>'8.4'!C38</f>
        <v>1</v>
      </c>
      <c r="H78" s="29">
        <f>'8.5'!C38</f>
        <v>2</v>
      </c>
    </row>
    <row r="79" spans="1:8" ht="15" customHeight="1" x14ac:dyDescent="0.3">
      <c r="A79" s="41" t="s">
        <v>49</v>
      </c>
      <c r="B79" s="11">
        <f t="shared" si="6"/>
        <v>33.333333333333329</v>
      </c>
      <c r="C79" s="11">
        <f t="shared" si="7"/>
        <v>5</v>
      </c>
      <c r="D79" s="29">
        <f>'8.1'!C62</f>
        <v>0</v>
      </c>
      <c r="E79" s="29">
        <f>'8.2'!C62</f>
        <v>2</v>
      </c>
      <c r="F79" s="29">
        <f>'8.3'!C62</f>
        <v>0</v>
      </c>
      <c r="G79" s="29">
        <f>'8.4'!C62</f>
        <v>1</v>
      </c>
      <c r="H79" s="29">
        <f>'8.5'!C62</f>
        <v>2</v>
      </c>
    </row>
    <row r="80" spans="1:8" ht="15" customHeight="1" x14ac:dyDescent="0.3">
      <c r="A80" s="41" t="s">
        <v>52</v>
      </c>
      <c r="B80" s="11">
        <f t="shared" si="6"/>
        <v>33.333333333333329</v>
      </c>
      <c r="C80" s="11">
        <f t="shared" si="7"/>
        <v>5</v>
      </c>
      <c r="D80" s="29">
        <f>'8.1'!C65</f>
        <v>0</v>
      </c>
      <c r="E80" s="29">
        <f>'8.2'!C65</f>
        <v>0</v>
      </c>
      <c r="F80" s="29">
        <f>'8.3'!C65</f>
        <v>1</v>
      </c>
      <c r="G80" s="29">
        <f>'8.4'!C65</f>
        <v>2</v>
      </c>
      <c r="H80" s="29">
        <f>'8.5'!C65</f>
        <v>2</v>
      </c>
    </row>
    <row r="81" spans="1:8" ht="15" customHeight="1" x14ac:dyDescent="0.3">
      <c r="A81" s="41" t="s">
        <v>27</v>
      </c>
      <c r="B81" s="11">
        <f t="shared" si="6"/>
        <v>26.666666666666668</v>
      </c>
      <c r="C81" s="11">
        <f t="shared" si="7"/>
        <v>4</v>
      </c>
      <c r="D81" s="29">
        <f>'8.1'!C37</f>
        <v>0</v>
      </c>
      <c r="E81" s="29">
        <f>'8.2'!C37</f>
        <v>0</v>
      </c>
      <c r="F81" s="29">
        <f>'8.3'!C37</f>
        <v>1</v>
      </c>
      <c r="G81" s="29">
        <f>'8.4'!C37</f>
        <v>1</v>
      </c>
      <c r="H81" s="29">
        <f>'8.5'!C37</f>
        <v>2</v>
      </c>
    </row>
    <row r="82" spans="1:8" ht="15" customHeight="1" x14ac:dyDescent="0.3">
      <c r="A82" s="41" t="s">
        <v>105</v>
      </c>
      <c r="B82" s="11">
        <f t="shared" si="6"/>
        <v>26.666666666666668</v>
      </c>
      <c r="C82" s="11">
        <f t="shared" si="7"/>
        <v>4</v>
      </c>
      <c r="D82" s="29">
        <f>'8.1'!C49</f>
        <v>0</v>
      </c>
      <c r="E82" s="29">
        <f>'8.2'!C49</f>
        <v>2</v>
      </c>
      <c r="F82" s="29">
        <f>'8.3'!C49</f>
        <v>0</v>
      </c>
      <c r="G82" s="29">
        <f>'8.4'!C49</f>
        <v>0</v>
      </c>
      <c r="H82" s="29">
        <f>'8.5'!C49</f>
        <v>2</v>
      </c>
    </row>
    <row r="83" spans="1:8" ht="15" customHeight="1" x14ac:dyDescent="0.3">
      <c r="A83" s="41" t="s">
        <v>62</v>
      </c>
      <c r="B83" s="11">
        <f t="shared" si="6"/>
        <v>26.666666666666668</v>
      </c>
      <c r="C83" s="11">
        <f t="shared" si="7"/>
        <v>4</v>
      </c>
      <c r="D83" s="29">
        <f>'8.1'!C75</f>
        <v>0</v>
      </c>
      <c r="E83" s="29">
        <f>'8.2'!C75</f>
        <v>0</v>
      </c>
      <c r="F83" s="29">
        <f>'8.3'!C75</f>
        <v>1</v>
      </c>
      <c r="G83" s="29">
        <f>'8.4'!C75</f>
        <v>1</v>
      </c>
      <c r="H83" s="29">
        <f>'8.5'!C75</f>
        <v>2</v>
      </c>
    </row>
    <row r="84" spans="1:8" ht="15" customHeight="1" x14ac:dyDescent="0.3">
      <c r="A84" s="41" t="s">
        <v>76</v>
      </c>
      <c r="B84" s="11">
        <f t="shared" si="6"/>
        <v>26.666666666666668</v>
      </c>
      <c r="C84" s="11">
        <f t="shared" si="7"/>
        <v>4</v>
      </c>
      <c r="D84" s="29">
        <f>'8.1'!C87</f>
        <v>0</v>
      </c>
      <c r="E84" s="29">
        <f>'8.2'!C87</f>
        <v>3</v>
      </c>
      <c r="F84" s="29">
        <f>'8.3'!C87</f>
        <v>0</v>
      </c>
      <c r="G84" s="29">
        <f>'8.4'!C87</f>
        <v>0</v>
      </c>
      <c r="H84" s="29">
        <f>'8.5'!C87</f>
        <v>1</v>
      </c>
    </row>
    <row r="85" spans="1:8" ht="15" customHeight="1" x14ac:dyDescent="0.3">
      <c r="A85" s="41" t="s">
        <v>17</v>
      </c>
      <c r="B85" s="11">
        <f t="shared" si="6"/>
        <v>20</v>
      </c>
      <c r="C85" s="11">
        <f t="shared" si="7"/>
        <v>3</v>
      </c>
      <c r="D85" s="29">
        <f>'8.1'!C27</f>
        <v>0</v>
      </c>
      <c r="E85" s="29">
        <f>'8.2'!C27</f>
        <v>0</v>
      </c>
      <c r="F85" s="29">
        <f>'8.3'!C27</f>
        <v>0</v>
      </c>
      <c r="G85" s="29">
        <f>'8.4'!C27</f>
        <v>1</v>
      </c>
      <c r="H85" s="29">
        <f>'8.5'!C27</f>
        <v>2</v>
      </c>
    </row>
    <row r="86" spans="1:8" ht="15" customHeight="1" x14ac:dyDescent="0.3">
      <c r="A86" s="90" t="s">
        <v>174</v>
      </c>
      <c r="B86" s="11"/>
      <c r="C86" s="11"/>
      <c r="D86" s="29"/>
      <c r="E86" s="29"/>
      <c r="F86" s="29"/>
      <c r="G86" s="29"/>
      <c r="H86" s="29"/>
    </row>
    <row r="87" spans="1:8" ht="15" customHeight="1" x14ac:dyDescent="0.3">
      <c r="A87" s="41" t="s">
        <v>13</v>
      </c>
      <c r="B87" s="11">
        <f t="shared" ref="B87:B96" si="8">C87/$C$6*100</f>
        <v>13.333333333333334</v>
      </c>
      <c r="C87" s="11">
        <f t="shared" ref="C87:C96" si="9">SUM(D87:H87)</f>
        <v>2</v>
      </c>
      <c r="D87" s="29">
        <f>'8.1'!C23</f>
        <v>0</v>
      </c>
      <c r="E87" s="29">
        <f>'8.2'!C23</f>
        <v>0</v>
      </c>
      <c r="F87" s="29">
        <f>'8.3'!C23</f>
        <v>0</v>
      </c>
      <c r="G87" s="29">
        <f>'8.4'!C23</f>
        <v>1</v>
      </c>
      <c r="H87" s="29">
        <f>'8.5'!C23</f>
        <v>1</v>
      </c>
    </row>
    <row r="88" spans="1:8" ht="15" customHeight="1" x14ac:dyDescent="0.3">
      <c r="A88" s="41" t="s">
        <v>61</v>
      </c>
      <c r="B88" s="11">
        <f t="shared" si="8"/>
        <v>13.333333333333334</v>
      </c>
      <c r="C88" s="11">
        <f t="shared" si="9"/>
        <v>2</v>
      </c>
      <c r="D88" s="29">
        <f>'8.1'!C74</f>
        <v>0</v>
      </c>
      <c r="E88" s="29">
        <f>'8.2'!C74</f>
        <v>1</v>
      </c>
      <c r="F88" s="29">
        <f>'8.3'!C74</f>
        <v>0</v>
      </c>
      <c r="G88" s="29">
        <f>'8.4'!C74</f>
        <v>0</v>
      </c>
      <c r="H88" s="29">
        <f>'8.5'!C74</f>
        <v>1</v>
      </c>
    </row>
    <row r="89" spans="1:8" ht="15" customHeight="1" x14ac:dyDescent="0.3">
      <c r="A89" s="41" t="s">
        <v>88</v>
      </c>
      <c r="B89" s="11">
        <f t="shared" si="8"/>
        <v>13.333333333333334</v>
      </c>
      <c r="C89" s="11">
        <f t="shared" si="9"/>
        <v>2</v>
      </c>
      <c r="D89" s="29">
        <f>'8.1'!C101</f>
        <v>0</v>
      </c>
      <c r="E89" s="29">
        <f>'8.2'!C101</f>
        <v>0</v>
      </c>
      <c r="F89" s="29">
        <f>'8.3'!C101</f>
        <v>0</v>
      </c>
      <c r="G89" s="29">
        <f>'8.4'!C101</f>
        <v>1</v>
      </c>
      <c r="H89" s="29">
        <f>'8.5'!C101</f>
        <v>1</v>
      </c>
    </row>
    <row r="90" spans="1:8" ht="15" customHeight="1" x14ac:dyDescent="0.3">
      <c r="A90" s="41" t="s">
        <v>7</v>
      </c>
      <c r="B90" s="11">
        <f t="shared" si="8"/>
        <v>6.666666666666667</v>
      </c>
      <c r="C90" s="11">
        <f t="shared" si="9"/>
        <v>1</v>
      </c>
      <c r="D90" s="29">
        <f>'8.1'!C17</f>
        <v>0</v>
      </c>
      <c r="E90" s="29">
        <f>'8.2'!C17</f>
        <v>0</v>
      </c>
      <c r="F90" s="29">
        <f>'8.3'!C17</f>
        <v>0</v>
      </c>
      <c r="G90" s="29">
        <f>'8.4'!C17</f>
        <v>0</v>
      </c>
      <c r="H90" s="29">
        <f>'8.5'!C17</f>
        <v>1</v>
      </c>
    </row>
    <row r="91" spans="1:8" ht="15" customHeight="1" x14ac:dyDescent="0.3">
      <c r="A91" s="41" t="s">
        <v>39</v>
      </c>
      <c r="B91" s="11">
        <f t="shared" si="8"/>
        <v>6.666666666666667</v>
      </c>
      <c r="C91" s="11">
        <f t="shared" si="9"/>
        <v>1</v>
      </c>
      <c r="D91" s="29">
        <f>'8.1'!C51</f>
        <v>0</v>
      </c>
      <c r="E91" s="29">
        <f>'8.2'!C51</f>
        <v>1</v>
      </c>
      <c r="F91" s="29">
        <f>'8.3'!C51</f>
        <v>0</v>
      </c>
      <c r="G91" s="29">
        <f>'8.4'!C51</f>
        <v>0</v>
      </c>
      <c r="H91" s="29">
        <f>'8.5'!C51</f>
        <v>0</v>
      </c>
    </row>
    <row r="92" spans="1:8" ht="15" customHeight="1" x14ac:dyDescent="0.3">
      <c r="A92" s="41" t="s">
        <v>91</v>
      </c>
      <c r="B92" s="11">
        <f t="shared" si="8"/>
        <v>6.666666666666667</v>
      </c>
      <c r="C92" s="11">
        <f t="shared" si="9"/>
        <v>1</v>
      </c>
      <c r="D92" s="29">
        <f>'8.1'!C55</f>
        <v>0</v>
      </c>
      <c r="E92" s="29">
        <f>'8.2'!C55</f>
        <v>1</v>
      </c>
      <c r="F92" s="29">
        <f>'8.3'!C55</f>
        <v>0</v>
      </c>
      <c r="G92" s="29">
        <f>'8.4'!C55</f>
        <v>0</v>
      </c>
      <c r="H92" s="29">
        <f>'8.5'!C55</f>
        <v>0</v>
      </c>
    </row>
    <row r="93" spans="1:8" ht="15" customHeight="1" x14ac:dyDescent="0.3">
      <c r="A93" s="41" t="s">
        <v>89</v>
      </c>
      <c r="B93" s="11">
        <f t="shared" si="8"/>
        <v>6.666666666666667</v>
      </c>
      <c r="C93" s="11">
        <f t="shared" si="9"/>
        <v>1</v>
      </c>
      <c r="D93" s="29">
        <f>'8.1'!C102</f>
        <v>0</v>
      </c>
      <c r="E93" s="29">
        <f>'8.2'!C102</f>
        <v>0</v>
      </c>
      <c r="F93" s="29">
        <f>'8.3'!C102</f>
        <v>0</v>
      </c>
      <c r="G93" s="29">
        <f>'8.4'!C102</f>
        <v>0</v>
      </c>
      <c r="H93" s="29">
        <f>'8.5'!C102</f>
        <v>1</v>
      </c>
    </row>
    <row r="94" spans="1:8" ht="15" customHeight="1" x14ac:dyDescent="0.3">
      <c r="A94" s="41" t="s">
        <v>40</v>
      </c>
      <c r="B94" s="11">
        <f t="shared" si="8"/>
        <v>0</v>
      </c>
      <c r="C94" s="11">
        <f t="shared" si="9"/>
        <v>0</v>
      </c>
      <c r="D94" s="29">
        <f>'8.1'!C52</f>
        <v>0</v>
      </c>
      <c r="E94" s="29">
        <f>'8.2'!C52</f>
        <v>0</v>
      </c>
      <c r="F94" s="29">
        <f>'8.3'!C52</f>
        <v>0</v>
      </c>
      <c r="G94" s="29">
        <f>'8.4'!C52</f>
        <v>0</v>
      </c>
      <c r="H94" s="29">
        <f>'8.5'!C52</f>
        <v>0</v>
      </c>
    </row>
    <row r="95" spans="1:8" ht="15" customHeight="1" x14ac:dyDescent="0.3">
      <c r="A95" s="41" t="s">
        <v>43</v>
      </c>
      <c r="B95" s="11">
        <f t="shared" si="8"/>
        <v>0</v>
      </c>
      <c r="C95" s="11">
        <f t="shared" si="9"/>
        <v>0</v>
      </c>
      <c r="D95" s="29">
        <f>'8.1'!C56</f>
        <v>0</v>
      </c>
      <c r="E95" s="29">
        <f>'8.2'!C56</f>
        <v>0</v>
      </c>
      <c r="F95" s="29">
        <f>'8.3'!C56</f>
        <v>0</v>
      </c>
      <c r="G95" s="29">
        <f>'8.4'!C56</f>
        <v>0</v>
      </c>
      <c r="H95" s="29">
        <f>'8.5'!C56</f>
        <v>0</v>
      </c>
    </row>
    <row r="96" spans="1:8" ht="15" customHeight="1" x14ac:dyDescent="0.3">
      <c r="A96" s="41" t="s">
        <v>86</v>
      </c>
      <c r="B96" s="11">
        <f t="shared" si="8"/>
        <v>0</v>
      </c>
      <c r="C96" s="11">
        <f t="shared" si="9"/>
        <v>0</v>
      </c>
      <c r="D96" s="29">
        <f>'8.1'!C99</f>
        <v>0</v>
      </c>
      <c r="E96" s="29">
        <f>'8.2'!C99</f>
        <v>0</v>
      </c>
      <c r="F96" s="29">
        <f>'8.3'!C99</f>
        <v>0</v>
      </c>
      <c r="G96" s="29">
        <f>'8.4'!C99</f>
        <v>0</v>
      </c>
      <c r="H96" s="29">
        <f>'8.5'!C99</f>
        <v>0</v>
      </c>
    </row>
    <row r="97" spans="3:6" x14ac:dyDescent="0.3">
      <c r="C97" s="33"/>
      <c r="D97" s="33"/>
      <c r="E97" s="33"/>
      <c r="F97" s="33"/>
    </row>
    <row r="98" spans="3:6" x14ac:dyDescent="0.3">
      <c r="C98" s="3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"/>
  <sheetViews>
    <sheetView workbookViewId="0">
      <selection activeCell="D4" sqref="D4"/>
    </sheetView>
  </sheetViews>
  <sheetFormatPr defaultColWidth="9.1796875" defaultRowHeight="13" x14ac:dyDescent="0.3"/>
  <cols>
    <col min="1" max="1" width="25.81640625" style="6" customWidth="1"/>
    <col min="2" max="2" width="12.7265625" style="10" customWidth="1"/>
    <col min="3" max="3" width="10.54296875" style="6" customWidth="1"/>
    <col min="4" max="4" width="25.1796875" style="6" customWidth="1"/>
    <col min="5" max="5" width="24.81640625" style="6" customWidth="1"/>
    <col min="6" max="6" width="20.90625" style="6" customWidth="1"/>
    <col min="7" max="7" width="28.1796875" style="6" customWidth="1"/>
    <col min="8" max="8" width="27.90625" style="6" customWidth="1"/>
    <col min="9" max="16384" width="9.1796875" style="6"/>
  </cols>
  <sheetData>
    <row r="1" spans="1:8" ht="24" customHeight="1" x14ac:dyDescent="0.35">
      <c r="A1" s="91" t="s">
        <v>181</v>
      </c>
      <c r="B1" s="91"/>
      <c r="C1" s="91"/>
      <c r="D1" s="92"/>
      <c r="E1" s="92"/>
      <c r="F1" s="93"/>
      <c r="G1" s="93"/>
      <c r="H1" s="93"/>
    </row>
    <row r="2" spans="1:8" ht="14.25" customHeight="1" x14ac:dyDescent="0.35">
      <c r="A2" s="57" t="s">
        <v>132</v>
      </c>
      <c r="B2" s="57"/>
      <c r="C2" s="57"/>
      <c r="D2" s="57"/>
      <c r="E2" s="57"/>
      <c r="F2" s="58"/>
      <c r="G2" s="58"/>
      <c r="H2" s="58"/>
    </row>
    <row r="3" spans="1:8" ht="15" customHeight="1" x14ac:dyDescent="0.35">
      <c r="A3" s="12" t="s">
        <v>169</v>
      </c>
      <c r="B3" s="59"/>
      <c r="C3" s="59"/>
      <c r="D3" s="59"/>
      <c r="E3" s="59"/>
      <c r="F3" s="60"/>
      <c r="G3" s="60"/>
      <c r="H3" s="60"/>
    </row>
    <row r="4" spans="1:8" ht="185.25" customHeight="1" x14ac:dyDescent="0.3">
      <c r="A4" s="13" t="s">
        <v>90</v>
      </c>
      <c r="B4" s="9" t="s">
        <v>119</v>
      </c>
      <c r="C4" s="9" t="s">
        <v>120</v>
      </c>
      <c r="D4" s="13" t="s">
        <v>175</v>
      </c>
      <c r="E4" s="13" t="s">
        <v>176</v>
      </c>
      <c r="F4" s="13" t="s">
        <v>177</v>
      </c>
      <c r="G4" s="13" t="s">
        <v>178</v>
      </c>
      <c r="H4" s="13" t="s">
        <v>179</v>
      </c>
    </row>
    <row r="5" spans="1:8" ht="15" customHeight="1" x14ac:dyDescent="0.3">
      <c r="A5" s="72" t="s">
        <v>101</v>
      </c>
      <c r="B5" s="19" t="s">
        <v>106</v>
      </c>
      <c r="C5" s="19" t="s">
        <v>102</v>
      </c>
      <c r="D5" s="27" t="s">
        <v>102</v>
      </c>
      <c r="E5" s="27" t="s">
        <v>102</v>
      </c>
      <c r="F5" s="27" t="s">
        <v>102</v>
      </c>
      <c r="G5" s="27" t="s">
        <v>102</v>
      </c>
      <c r="H5" s="27" t="s">
        <v>102</v>
      </c>
    </row>
    <row r="6" spans="1:8" ht="15" customHeight="1" x14ac:dyDescent="0.3">
      <c r="A6" s="72" t="s">
        <v>107</v>
      </c>
      <c r="B6" s="19"/>
      <c r="C6" s="82">
        <f>SUM(D6:H6)</f>
        <v>15</v>
      </c>
      <c r="D6" s="28">
        <v>3</v>
      </c>
      <c r="E6" s="28">
        <v>3</v>
      </c>
      <c r="F6" s="28">
        <v>3</v>
      </c>
      <c r="G6" s="28">
        <v>3</v>
      </c>
      <c r="H6" s="28">
        <v>3</v>
      </c>
    </row>
    <row r="7" spans="1:8" ht="15" customHeight="1" x14ac:dyDescent="0.3">
      <c r="A7" s="43" t="s">
        <v>0</v>
      </c>
      <c r="B7" s="34"/>
      <c r="C7" s="34"/>
      <c r="D7" s="35"/>
      <c r="E7" s="35"/>
      <c r="F7" s="35"/>
      <c r="G7" s="35"/>
      <c r="H7" s="35"/>
    </row>
    <row r="8" spans="1:8" ht="15" customHeight="1" x14ac:dyDescent="0.3">
      <c r="A8" s="41" t="s">
        <v>1</v>
      </c>
      <c r="B8" s="11">
        <f>C8/$C$6*100</f>
        <v>33.333333333333329</v>
      </c>
      <c r="C8" s="11">
        <f>SUM(D8:H8)</f>
        <v>5</v>
      </c>
      <c r="D8" s="29">
        <f>'8.1'!C11</f>
        <v>0</v>
      </c>
      <c r="E8" s="29">
        <f>'8.2'!C11</f>
        <v>0</v>
      </c>
      <c r="F8" s="29">
        <f>'8.3'!C11</f>
        <v>0</v>
      </c>
      <c r="G8" s="29">
        <f>'8.4'!C11</f>
        <v>2</v>
      </c>
      <c r="H8" s="29">
        <f>'8.5'!C11</f>
        <v>3</v>
      </c>
    </row>
    <row r="9" spans="1:8" ht="15" customHeight="1" x14ac:dyDescent="0.3">
      <c r="A9" s="41" t="s">
        <v>2</v>
      </c>
      <c r="B9" s="11">
        <f t="shared" ref="B9:B72" si="0">C9/$C$6*100</f>
        <v>66.666666666666657</v>
      </c>
      <c r="C9" s="11">
        <f t="shared" ref="C9:C72" si="1">SUM(D9:H9)</f>
        <v>10</v>
      </c>
      <c r="D9" s="29">
        <f>'8.1'!C12</f>
        <v>1</v>
      </c>
      <c r="E9" s="29">
        <f>'8.2'!C12</f>
        <v>1</v>
      </c>
      <c r="F9" s="29">
        <f>'8.3'!C12</f>
        <v>2</v>
      </c>
      <c r="G9" s="29">
        <f>'8.4'!C12</f>
        <v>3</v>
      </c>
      <c r="H9" s="29">
        <f>'8.5'!C12</f>
        <v>3</v>
      </c>
    </row>
    <row r="10" spans="1:8" ht="15" customHeight="1" x14ac:dyDescent="0.3">
      <c r="A10" s="41" t="s">
        <v>3</v>
      </c>
      <c r="B10" s="11">
        <f t="shared" si="0"/>
        <v>80</v>
      </c>
      <c r="C10" s="11">
        <f t="shared" si="1"/>
        <v>12</v>
      </c>
      <c r="D10" s="29">
        <f>'8.1'!C13</f>
        <v>1</v>
      </c>
      <c r="E10" s="29">
        <f>'8.2'!C13</f>
        <v>3</v>
      </c>
      <c r="F10" s="29">
        <f>'8.3'!C13</f>
        <v>3</v>
      </c>
      <c r="G10" s="29">
        <f>'8.4'!C13</f>
        <v>2</v>
      </c>
      <c r="H10" s="29">
        <f>'8.5'!C13</f>
        <v>3</v>
      </c>
    </row>
    <row r="11" spans="1:8" ht="15" customHeight="1" x14ac:dyDescent="0.3">
      <c r="A11" s="41" t="s">
        <v>4</v>
      </c>
      <c r="B11" s="11">
        <f t="shared" si="0"/>
        <v>100</v>
      </c>
      <c r="C11" s="11">
        <f t="shared" si="1"/>
        <v>15</v>
      </c>
      <c r="D11" s="29">
        <f>'8.1'!C14</f>
        <v>3</v>
      </c>
      <c r="E11" s="29">
        <f>'8.2'!C14</f>
        <v>3</v>
      </c>
      <c r="F11" s="29">
        <f>'8.3'!C14</f>
        <v>3</v>
      </c>
      <c r="G11" s="29">
        <f>'8.4'!C14</f>
        <v>3</v>
      </c>
      <c r="H11" s="29">
        <f>'8.5'!C14</f>
        <v>3</v>
      </c>
    </row>
    <row r="12" spans="1:8" ht="15" customHeight="1" x14ac:dyDescent="0.3">
      <c r="A12" s="41" t="s">
        <v>5</v>
      </c>
      <c r="B12" s="11">
        <f t="shared" si="0"/>
        <v>93.333333333333329</v>
      </c>
      <c r="C12" s="11">
        <f t="shared" si="1"/>
        <v>14</v>
      </c>
      <c r="D12" s="29">
        <f>'8.1'!C15</f>
        <v>2</v>
      </c>
      <c r="E12" s="29">
        <f>'8.2'!C15</f>
        <v>3</v>
      </c>
      <c r="F12" s="29">
        <f>'8.3'!C15</f>
        <v>3</v>
      </c>
      <c r="G12" s="29">
        <f>'8.4'!C15</f>
        <v>3</v>
      </c>
      <c r="H12" s="29">
        <f>'8.5'!C15</f>
        <v>3</v>
      </c>
    </row>
    <row r="13" spans="1:8" ht="15" customHeight="1" x14ac:dyDescent="0.3">
      <c r="A13" s="41" t="s">
        <v>6</v>
      </c>
      <c r="B13" s="11">
        <f t="shared" si="0"/>
        <v>100</v>
      </c>
      <c r="C13" s="11">
        <f t="shared" si="1"/>
        <v>15</v>
      </c>
      <c r="D13" s="29">
        <f>'8.1'!C16</f>
        <v>3</v>
      </c>
      <c r="E13" s="29">
        <f>'8.2'!C16</f>
        <v>3</v>
      </c>
      <c r="F13" s="29">
        <f>'8.3'!C16</f>
        <v>3</v>
      </c>
      <c r="G13" s="29">
        <f>'8.4'!C16</f>
        <v>3</v>
      </c>
      <c r="H13" s="29">
        <f>'8.5'!C16</f>
        <v>3</v>
      </c>
    </row>
    <row r="14" spans="1:8" ht="15" customHeight="1" x14ac:dyDescent="0.3">
      <c r="A14" s="41" t="s">
        <v>7</v>
      </c>
      <c r="B14" s="11">
        <f t="shared" si="0"/>
        <v>6.666666666666667</v>
      </c>
      <c r="C14" s="11">
        <f t="shared" si="1"/>
        <v>1</v>
      </c>
      <c r="D14" s="29">
        <f>'8.1'!C17</f>
        <v>0</v>
      </c>
      <c r="E14" s="29">
        <f>'8.2'!C17</f>
        <v>0</v>
      </c>
      <c r="F14" s="29">
        <f>'8.3'!C17</f>
        <v>0</v>
      </c>
      <c r="G14" s="29">
        <f>'8.4'!C17</f>
        <v>0</v>
      </c>
      <c r="H14" s="29">
        <f>'8.5'!C17</f>
        <v>1</v>
      </c>
    </row>
    <row r="15" spans="1:8" ht="15" customHeight="1" x14ac:dyDescent="0.3">
      <c r="A15" s="41" t="s">
        <v>8</v>
      </c>
      <c r="B15" s="11">
        <f t="shared" si="0"/>
        <v>53.333333333333336</v>
      </c>
      <c r="C15" s="11">
        <f t="shared" si="1"/>
        <v>8</v>
      </c>
      <c r="D15" s="29">
        <f>'8.1'!C18</f>
        <v>2</v>
      </c>
      <c r="E15" s="29">
        <f>'8.2'!C18</f>
        <v>2</v>
      </c>
      <c r="F15" s="29">
        <f>'8.3'!C18</f>
        <v>0</v>
      </c>
      <c r="G15" s="29">
        <f>'8.4'!C18</f>
        <v>2</v>
      </c>
      <c r="H15" s="29">
        <f>'8.5'!C18</f>
        <v>2</v>
      </c>
    </row>
    <row r="16" spans="1:8" ht="15" customHeight="1" x14ac:dyDescent="0.3">
      <c r="A16" s="41" t="s">
        <v>9</v>
      </c>
      <c r="B16" s="11">
        <f t="shared" si="0"/>
        <v>40</v>
      </c>
      <c r="C16" s="11">
        <f t="shared" si="1"/>
        <v>6</v>
      </c>
      <c r="D16" s="29">
        <f>'8.1'!C19</f>
        <v>0</v>
      </c>
      <c r="E16" s="29">
        <f>'8.2'!C19</f>
        <v>0</v>
      </c>
      <c r="F16" s="29">
        <f>'8.3'!C19</f>
        <v>1</v>
      </c>
      <c r="G16" s="29">
        <f>'8.4'!C19</f>
        <v>2</v>
      </c>
      <c r="H16" s="29">
        <f>'8.5'!C19</f>
        <v>3</v>
      </c>
    </row>
    <row r="17" spans="1:8" ht="15" customHeight="1" x14ac:dyDescent="0.3">
      <c r="A17" s="41" t="s">
        <v>10</v>
      </c>
      <c r="B17" s="11">
        <f t="shared" si="0"/>
        <v>100</v>
      </c>
      <c r="C17" s="11">
        <f t="shared" si="1"/>
        <v>15</v>
      </c>
      <c r="D17" s="29">
        <f>'8.1'!C20</f>
        <v>3</v>
      </c>
      <c r="E17" s="29">
        <f>'8.2'!C20</f>
        <v>3</v>
      </c>
      <c r="F17" s="29">
        <f>'8.3'!C20</f>
        <v>3</v>
      </c>
      <c r="G17" s="29">
        <f>'8.4'!C20</f>
        <v>3</v>
      </c>
      <c r="H17" s="29">
        <f>'8.5'!C20</f>
        <v>3</v>
      </c>
    </row>
    <row r="18" spans="1:8" ht="15" customHeight="1" x14ac:dyDescent="0.3">
      <c r="A18" s="41" t="s">
        <v>11</v>
      </c>
      <c r="B18" s="11">
        <f t="shared" si="0"/>
        <v>46.666666666666664</v>
      </c>
      <c r="C18" s="11">
        <f t="shared" si="1"/>
        <v>7</v>
      </c>
      <c r="D18" s="29">
        <f>'8.1'!C21</f>
        <v>0</v>
      </c>
      <c r="E18" s="29">
        <f>'8.2'!C21</f>
        <v>1</v>
      </c>
      <c r="F18" s="29">
        <f>'8.3'!C21</f>
        <v>1</v>
      </c>
      <c r="G18" s="29">
        <f>'8.4'!C21</f>
        <v>2</v>
      </c>
      <c r="H18" s="29">
        <f>'8.5'!C21</f>
        <v>3</v>
      </c>
    </row>
    <row r="19" spans="1:8" ht="15" customHeight="1" x14ac:dyDescent="0.3">
      <c r="A19" s="41" t="s">
        <v>12</v>
      </c>
      <c r="B19" s="11">
        <f t="shared" si="0"/>
        <v>86.666666666666671</v>
      </c>
      <c r="C19" s="11">
        <f t="shared" si="1"/>
        <v>13</v>
      </c>
      <c r="D19" s="29">
        <f>'8.1'!C22</f>
        <v>3</v>
      </c>
      <c r="E19" s="29">
        <f>'8.2'!C22</f>
        <v>3</v>
      </c>
      <c r="F19" s="29">
        <f>'8.3'!C22</f>
        <v>3</v>
      </c>
      <c r="G19" s="29">
        <f>'8.4'!C22</f>
        <v>2</v>
      </c>
      <c r="H19" s="29">
        <f>'8.5'!C22</f>
        <v>2</v>
      </c>
    </row>
    <row r="20" spans="1:8" ht="15" customHeight="1" x14ac:dyDescent="0.3">
      <c r="A20" s="41" t="s">
        <v>13</v>
      </c>
      <c r="B20" s="11">
        <f t="shared" si="0"/>
        <v>13.333333333333334</v>
      </c>
      <c r="C20" s="11">
        <f t="shared" si="1"/>
        <v>2</v>
      </c>
      <c r="D20" s="29">
        <f>'8.1'!C23</f>
        <v>0</v>
      </c>
      <c r="E20" s="29">
        <f>'8.2'!C23</f>
        <v>0</v>
      </c>
      <c r="F20" s="29">
        <f>'8.3'!C23</f>
        <v>0</v>
      </c>
      <c r="G20" s="29">
        <f>'8.4'!C23</f>
        <v>1</v>
      </c>
      <c r="H20" s="29">
        <f>'8.5'!C23</f>
        <v>1</v>
      </c>
    </row>
    <row r="21" spans="1:8" ht="15" customHeight="1" x14ac:dyDescent="0.3">
      <c r="A21" s="41" t="s">
        <v>14</v>
      </c>
      <c r="B21" s="11">
        <f t="shared" si="0"/>
        <v>73.333333333333329</v>
      </c>
      <c r="C21" s="11">
        <f t="shared" si="1"/>
        <v>11</v>
      </c>
      <c r="D21" s="29">
        <f>'8.1'!C24</f>
        <v>3</v>
      </c>
      <c r="E21" s="29">
        <f>'8.2'!C24</f>
        <v>3</v>
      </c>
      <c r="F21" s="29">
        <f>'8.3'!C24</f>
        <v>1</v>
      </c>
      <c r="G21" s="29">
        <f>'8.4'!C24</f>
        <v>1</v>
      </c>
      <c r="H21" s="29">
        <f>'8.5'!C24</f>
        <v>3</v>
      </c>
    </row>
    <row r="22" spans="1:8" ht="15" customHeight="1" x14ac:dyDescent="0.3">
      <c r="A22" s="41" t="s">
        <v>15</v>
      </c>
      <c r="B22" s="11">
        <f t="shared" si="0"/>
        <v>60</v>
      </c>
      <c r="C22" s="11">
        <f t="shared" si="1"/>
        <v>9</v>
      </c>
      <c r="D22" s="29">
        <f>'8.1'!C25</f>
        <v>1</v>
      </c>
      <c r="E22" s="29">
        <f>'8.2'!C25</f>
        <v>1</v>
      </c>
      <c r="F22" s="29">
        <f>'8.3'!C25</f>
        <v>2</v>
      </c>
      <c r="G22" s="29">
        <f>'8.4'!C25</f>
        <v>2</v>
      </c>
      <c r="H22" s="29">
        <f>'8.5'!C25</f>
        <v>3</v>
      </c>
    </row>
    <row r="23" spans="1:8" ht="15" customHeight="1" x14ac:dyDescent="0.3">
      <c r="A23" s="41" t="s">
        <v>16</v>
      </c>
      <c r="B23" s="11">
        <f t="shared" si="0"/>
        <v>93.333333333333329</v>
      </c>
      <c r="C23" s="11">
        <f t="shared" si="1"/>
        <v>14</v>
      </c>
      <c r="D23" s="29">
        <f>'8.1'!C26</f>
        <v>3</v>
      </c>
      <c r="E23" s="29">
        <f>'8.2'!C26</f>
        <v>3</v>
      </c>
      <c r="F23" s="29">
        <f>'8.3'!C26</f>
        <v>2</v>
      </c>
      <c r="G23" s="29">
        <f>'8.4'!C26</f>
        <v>3</v>
      </c>
      <c r="H23" s="29">
        <f>'8.5'!C26</f>
        <v>3</v>
      </c>
    </row>
    <row r="24" spans="1:8" ht="15" customHeight="1" x14ac:dyDescent="0.3">
      <c r="A24" s="41" t="s">
        <v>17</v>
      </c>
      <c r="B24" s="11">
        <f t="shared" si="0"/>
        <v>20</v>
      </c>
      <c r="C24" s="11">
        <f t="shared" si="1"/>
        <v>3</v>
      </c>
      <c r="D24" s="29">
        <f>'8.1'!C27</f>
        <v>0</v>
      </c>
      <c r="E24" s="29">
        <f>'8.2'!C27</f>
        <v>0</v>
      </c>
      <c r="F24" s="29">
        <f>'8.3'!C27</f>
        <v>0</v>
      </c>
      <c r="G24" s="29">
        <f>'8.4'!C27</f>
        <v>1</v>
      </c>
      <c r="H24" s="29">
        <f>'8.5'!C27</f>
        <v>2</v>
      </c>
    </row>
    <row r="25" spans="1:8" ht="15" customHeight="1" x14ac:dyDescent="0.3">
      <c r="A25" s="41" t="s">
        <v>18</v>
      </c>
      <c r="B25" s="11">
        <f t="shared" si="0"/>
        <v>33.333333333333329</v>
      </c>
      <c r="C25" s="11">
        <f t="shared" si="1"/>
        <v>5</v>
      </c>
      <c r="D25" s="29">
        <f>'8.1'!C28</f>
        <v>0</v>
      </c>
      <c r="E25" s="29">
        <f>'8.2'!C28</f>
        <v>0</v>
      </c>
      <c r="F25" s="29">
        <f>'8.3'!C28</f>
        <v>0</v>
      </c>
      <c r="G25" s="29">
        <f>'8.4'!C28</f>
        <v>2</v>
      </c>
      <c r="H25" s="29">
        <f>'8.5'!C28</f>
        <v>3</v>
      </c>
    </row>
    <row r="26" spans="1:8" ht="15" customHeight="1" x14ac:dyDescent="0.3">
      <c r="A26" s="43" t="s">
        <v>19</v>
      </c>
      <c r="B26" s="36"/>
      <c r="C26" s="36"/>
      <c r="D26" s="36"/>
      <c r="E26" s="37"/>
      <c r="F26" s="37"/>
      <c r="G26" s="37"/>
      <c r="H26" s="37"/>
    </row>
    <row r="27" spans="1:8" ht="15" customHeight="1" x14ac:dyDescent="0.3">
      <c r="A27" s="41" t="s">
        <v>20</v>
      </c>
      <c r="B27" s="11">
        <f t="shared" si="0"/>
        <v>60</v>
      </c>
      <c r="C27" s="11">
        <f t="shared" si="1"/>
        <v>9</v>
      </c>
      <c r="D27" s="29">
        <f>'8.1'!C30</f>
        <v>2</v>
      </c>
      <c r="E27" s="29">
        <f>'8.2'!C30</f>
        <v>3</v>
      </c>
      <c r="F27" s="29">
        <f>'8.3'!C30</f>
        <v>0</v>
      </c>
      <c r="G27" s="29">
        <f>'8.4'!C30</f>
        <v>1</v>
      </c>
      <c r="H27" s="29">
        <f>'8.5'!C30</f>
        <v>3</v>
      </c>
    </row>
    <row r="28" spans="1:8" ht="15" customHeight="1" x14ac:dyDescent="0.3">
      <c r="A28" s="41" t="s">
        <v>21</v>
      </c>
      <c r="B28" s="11">
        <f t="shared" si="0"/>
        <v>66.666666666666657</v>
      </c>
      <c r="C28" s="11">
        <f t="shared" si="1"/>
        <v>10</v>
      </c>
      <c r="D28" s="29">
        <f>'8.1'!C31</f>
        <v>0</v>
      </c>
      <c r="E28" s="29">
        <f>'8.2'!C31</f>
        <v>1</v>
      </c>
      <c r="F28" s="29">
        <f>'8.3'!C31</f>
        <v>3</v>
      </c>
      <c r="G28" s="29">
        <f>'8.4'!C31</f>
        <v>3</v>
      </c>
      <c r="H28" s="29">
        <f>'8.5'!C31</f>
        <v>3</v>
      </c>
    </row>
    <row r="29" spans="1:8" ht="15" customHeight="1" x14ac:dyDescent="0.3">
      <c r="A29" s="41" t="s">
        <v>22</v>
      </c>
      <c r="B29" s="11">
        <f t="shared" si="0"/>
        <v>46.666666666666664</v>
      </c>
      <c r="C29" s="11">
        <f t="shared" si="1"/>
        <v>7</v>
      </c>
      <c r="D29" s="29">
        <f>'8.1'!C32</f>
        <v>0</v>
      </c>
      <c r="E29" s="29">
        <f>'8.2'!C32</f>
        <v>3</v>
      </c>
      <c r="F29" s="29">
        <f>'8.3'!C32</f>
        <v>0</v>
      </c>
      <c r="G29" s="29">
        <f>'8.4'!C32</f>
        <v>2</v>
      </c>
      <c r="H29" s="29">
        <f>'8.5'!C32</f>
        <v>2</v>
      </c>
    </row>
    <row r="30" spans="1:8" ht="15" customHeight="1" x14ac:dyDescent="0.3">
      <c r="A30" s="41" t="s">
        <v>23</v>
      </c>
      <c r="B30" s="11">
        <f t="shared" si="0"/>
        <v>100</v>
      </c>
      <c r="C30" s="11">
        <f t="shared" si="1"/>
        <v>15</v>
      </c>
      <c r="D30" s="29">
        <f>'8.1'!C33</f>
        <v>3</v>
      </c>
      <c r="E30" s="29">
        <f>'8.2'!C33</f>
        <v>3</v>
      </c>
      <c r="F30" s="29">
        <f>'8.3'!C33</f>
        <v>3</v>
      </c>
      <c r="G30" s="29">
        <f>'8.4'!C33</f>
        <v>3</v>
      </c>
      <c r="H30" s="29">
        <f>'8.5'!C33</f>
        <v>3</v>
      </c>
    </row>
    <row r="31" spans="1:8" ht="15" customHeight="1" x14ac:dyDescent="0.3">
      <c r="A31" s="41" t="s">
        <v>24</v>
      </c>
      <c r="B31" s="11">
        <f t="shared" si="0"/>
        <v>100</v>
      </c>
      <c r="C31" s="11">
        <f t="shared" si="1"/>
        <v>15</v>
      </c>
      <c r="D31" s="29">
        <f>'8.1'!C34</f>
        <v>3</v>
      </c>
      <c r="E31" s="29">
        <f>'8.2'!C34</f>
        <v>3</v>
      </c>
      <c r="F31" s="29">
        <f>'8.3'!C34</f>
        <v>3</v>
      </c>
      <c r="G31" s="29">
        <f>'8.4'!C34</f>
        <v>3</v>
      </c>
      <c r="H31" s="29">
        <f>'8.5'!C34</f>
        <v>3</v>
      </c>
    </row>
    <row r="32" spans="1:8" ht="15" customHeight="1" x14ac:dyDescent="0.3">
      <c r="A32" s="41" t="s">
        <v>25</v>
      </c>
      <c r="B32" s="11">
        <f t="shared" si="0"/>
        <v>100</v>
      </c>
      <c r="C32" s="11">
        <f t="shared" si="1"/>
        <v>15</v>
      </c>
      <c r="D32" s="29">
        <f>'8.1'!C35</f>
        <v>3</v>
      </c>
      <c r="E32" s="29">
        <f>'8.2'!C35</f>
        <v>3</v>
      </c>
      <c r="F32" s="29">
        <f>'8.3'!C35</f>
        <v>3</v>
      </c>
      <c r="G32" s="29">
        <f>'8.4'!C35</f>
        <v>3</v>
      </c>
      <c r="H32" s="29">
        <f>'8.5'!C35</f>
        <v>3</v>
      </c>
    </row>
    <row r="33" spans="1:8" ht="15" customHeight="1" x14ac:dyDescent="0.3">
      <c r="A33" s="41" t="s">
        <v>26</v>
      </c>
      <c r="B33" s="11">
        <f t="shared" si="0"/>
        <v>80</v>
      </c>
      <c r="C33" s="11">
        <f t="shared" si="1"/>
        <v>12</v>
      </c>
      <c r="D33" s="29">
        <f>'8.1'!C36</f>
        <v>3</v>
      </c>
      <c r="E33" s="29">
        <f>'8.2'!C36</f>
        <v>3</v>
      </c>
      <c r="F33" s="29">
        <f>'8.3'!C36</f>
        <v>0</v>
      </c>
      <c r="G33" s="29">
        <f>'8.4'!C36</f>
        <v>3</v>
      </c>
      <c r="H33" s="29">
        <f>'8.5'!C36</f>
        <v>3</v>
      </c>
    </row>
    <row r="34" spans="1:8" ht="15" customHeight="1" x14ac:dyDescent="0.3">
      <c r="A34" s="41" t="s">
        <v>27</v>
      </c>
      <c r="B34" s="11">
        <f t="shared" si="0"/>
        <v>26.666666666666668</v>
      </c>
      <c r="C34" s="11">
        <f t="shared" si="1"/>
        <v>4</v>
      </c>
      <c r="D34" s="29">
        <f>'8.1'!C37</f>
        <v>0</v>
      </c>
      <c r="E34" s="29">
        <f>'8.2'!C37</f>
        <v>0</v>
      </c>
      <c r="F34" s="29">
        <f>'8.3'!C37</f>
        <v>1</v>
      </c>
      <c r="G34" s="29">
        <f>'8.4'!C37</f>
        <v>1</v>
      </c>
      <c r="H34" s="29">
        <f>'8.5'!C37</f>
        <v>2</v>
      </c>
    </row>
    <row r="35" spans="1:8" ht="15" customHeight="1" x14ac:dyDescent="0.3">
      <c r="A35" s="41" t="s">
        <v>28</v>
      </c>
      <c r="B35" s="11">
        <f t="shared" si="0"/>
        <v>33.333333333333329</v>
      </c>
      <c r="C35" s="11">
        <f t="shared" si="1"/>
        <v>5</v>
      </c>
      <c r="D35" s="29">
        <f>'8.1'!C38</f>
        <v>0</v>
      </c>
      <c r="E35" s="29">
        <f>'8.2'!C38</f>
        <v>2</v>
      </c>
      <c r="F35" s="29">
        <f>'8.3'!C38</f>
        <v>0</v>
      </c>
      <c r="G35" s="29">
        <f>'8.4'!C38</f>
        <v>1</v>
      </c>
      <c r="H35" s="29">
        <f>'8.5'!C38</f>
        <v>2</v>
      </c>
    </row>
    <row r="36" spans="1:8" ht="15" customHeight="1" x14ac:dyDescent="0.3">
      <c r="A36" s="41" t="s">
        <v>29</v>
      </c>
      <c r="B36" s="11">
        <f t="shared" si="0"/>
        <v>80</v>
      </c>
      <c r="C36" s="11">
        <f t="shared" si="1"/>
        <v>12</v>
      </c>
      <c r="D36" s="29">
        <f>'8.1'!C39</f>
        <v>2</v>
      </c>
      <c r="E36" s="29">
        <f>'8.2'!C39</f>
        <v>3</v>
      </c>
      <c r="F36" s="29">
        <f>'8.3'!C39</f>
        <v>1</v>
      </c>
      <c r="G36" s="29">
        <f>'8.4'!C39</f>
        <v>3</v>
      </c>
      <c r="H36" s="29">
        <f>'8.5'!C39</f>
        <v>3</v>
      </c>
    </row>
    <row r="37" spans="1:8" ht="15" customHeight="1" x14ac:dyDescent="0.3">
      <c r="A37" s="41" t="s">
        <v>30</v>
      </c>
      <c r="B37" s="11">
        <f t="shared" si="0"/>
        <v>86.666666666666671</v>
      </c>
      <c r="C37" s="11">
        <f t="shared" si="1"/>
        <v>13</v>
      </c>
      <c r="D37" s="29">
        <f>'8.1'!C40</f>
        <v>1</v>
      </c>
      <c r="E37" s="29">
        <f>'8.2'!C40</f>
        <v>3</v>
      </c>
      <c r="F37" s="29">
        <f>'8.3'!C40</f>
        <v>3</v>
      </c>
      <c r="G37" s="29">
        <f>'8.4'!C40</f>
        <v>3</v>
      </c>
      <c r="H37" s="29">
        <f>'8.5'!C40</f>
        <v>3</v>
      </c>
    </row>
    <row r="38" spans="1:8" ht="15" customHeight="1" x14ac:dyDescent="0.3">
      <c r="A38" s="43" t="s">
        <v>31</v>
      </c>
      <c r="B38" s="36"/>
      <c r="C38" s="36"/>
      <c r="D38" s="36"/>
      <c r="E38" s="37"/>
      <c r="F38" s="37"/>
      <c r="G38" s="37"/>
      <c r="H38" s="37"/>
    </row>
    <row r="39" spans="1:8" ht="15" customHeight="1" x14ac:dyDescent="0.3">
      <c r="A39" s="41" t="s">
        <v>32</v>
      </c>
      <c r="B39" s="11">
        <f t="shared" si="0"/>
        <v>100</v>
      </c>
      <c r="C39" s="11">
        <f t="shared" si="1"/>
        <v>15</v>
      </c>
      <c r="D39" s="29">
        <f>'8.1'!C42</f>
        <v>3</v>
      </c>
      <c r="E39" s="29">
        <f>'8.2'!C42</f>
        <v>3</v>
      </c>
      <c r="F39" s="29">
        <f>'8.3'!C42</f>
        <v>3</v>
      </c>
      <c r="G39" s="29">
        <f>'8.4'!C42</f>
        <v>3</v>
      </c>
      <c r="H39" s="29">
        <f>'8.5'!C42</f>
        <v>3</v>
      </c>
    </row>
    <row r="40" spans="1:8" ht="15" customHeight="1" x14ac:dyDescent="0.3">
      <c r="A40" s="41" t="s">
        <v>33</v>
      </c>
      <c r="B40" s="11">
        <f t="shared" si="0"/>
        <v>40</v>
      </c>
      <c r="C40" s="11">
        <f t="shared" si="1"/>
        <v>6</v>
      </c>
      <c r="D40" s="29">
        <f>'8.1'!C43</f>
        <v>2</v>
      </c>
      <c r="E40" s="29">
        <f>'8.2'!C43</f>
        <v>3</v>
      </c>
      <c r="F40" s="29">
        <f>'8.3'!C43</f>
        <v>0</v>
      </c>
      <c r="G40" s="29">
        <f>'8.4'!C43</f>
        <v>0</v>
      </c>
      <c r="H40" s="29">
        <f>'8.5'!C43</f>
        <v>1</v>
      </c>
    </row>
    <row r="41" spans="1:8" ht="15" customHeight="1" x14ac:dyDescent="0.3">
      <c r="A41" s="41" t="s">
        <v>100</v>
      </c>
      <c r="B41" s="11">
        <f t="shared" si="0"/>
        <v>100</v>
      </c>
      <c r="C41" s="11">
        <f t="shared" si="1"/>
        <v>15</v>
      </c>
      <c r="D41" s="29">
        <f>'8.1'!C44</f>
        <v>3</v>
      </c>
      <c r="E41" s="29">
        <f>'8.2'!C44</f>
        <v>3</v>
      </c>
      <c r="F41" s="29">
        <f>'8.3'!C44</f>
        <v>3</v>
      </c>
      <c r="G41" s="29">
        <f>'8.4'!C44</f>
        <v>3</v>
      </c>
      <c r="H41" s="29">
        <f>'8.5'!C44</f>
        <v>3</v>
      </c>
    </row>
    <row r="42" spans="1:8" ht="15" customHeight="1" x14ac:dyDescent="0.3">
      <c r="A42" s="41" t="s">
        <v>34</v>
      </c>
      <c r="B42" s="11">
        <f t="shared" si="0"/>
        <v>100</v>
      </c>
      <c r="C42" s="11">
        <f t="shared" si="1"/>
        <v>15</v>
      </c>
      <c r="D42" s="29">
        <f>'8.1'!C45</f>
        <v>3</v>
      </c>
      <c r="E42" s="29">
        <f>'8.2'!C45</f>
        <v>3</v>
      </c>
      <c r="F42" s="29">
        <f>'8.3'!C45</f>
        <v>3</v>
      </c>
      <c r="G42" s="29">
        <f>'8.4'!C45</f>
        <v>3</v>
      </c>
      <c r="H42" s="29">
        <f>'8.5'!C45</f>
        <v>3</v>
      </c>
    </row>
    <row r="43" spans="1:8" ht="15" customHeight="1" x14ac:dyDescent="0.3">
      <c r="A43" s="41" t="s">
        <v>35</v>
      </c>
      <c r="B43" s="11">
        <f t="shared" si="0"/>
        <v>40</v>
      </c>
      <c r="C43" s="11">
        <f t="shared" si="1"/>
        <v>6</v>
      </c>
      <c r="D43" s="29">
        <f>'8.1'!C46</f>
        <v>0</v>
      </c>
      <c r="E43" s="29">
        <f>'8.2'!C46</f>
        <v>0</v>
      </c>
      <c r="F43" s="29">
        <f>'8.3'!C46</f>
        <v>0</v>
      </c>
      <c r="G43" s="29">
        <f>'8.4'!C46</f>
        <v>3</v>
      </c>
      <c r="H43" s="29">
        <f>'8.5'!C46</f>
        <v>3</v>
      </c>
    </row>
    <row r="44" spans="1:8" ht="15" customHeight="1" x14ac:dyDescent="0.3">
      <c r="A44" s="41" t="s">
        <v>36</v>
      </c>
      <c r="B44" s="11">
        <f t="shared" si="0"/>
        <v>80</v>
      </c>
      <c r="C44" s="11">
        <f t="shared" si="1"/>
        <v>12</v>
      </c>
      <c r="D44" s="29">
        <f>'8.1'!C47</f>
        <v>2</v>
      </c>
      <c r="E44" s="29">
        <f>'8.2'!C47</f>
        <v>3</v>
      </c>
      <c r="F44" s="29">
        <f>'8.3'!C47</f>
        <v>1</v>
      </c>
      <c r="G44" s="29">
        <f>'8.4'!C47</f>
        <v>3</v>
      </c>
      <c r="H44" s="29">
        <f>'8.5'!C47</f>
        <v>3</v>
      </c>
    </row>
    <row r="45" spans="1:8" ht="15" customHeight="1" x14ac:dyDescent="0.3">
      <c r="A45" s="41" t="s">
        <v>37</v>
      </c>
      <c r="B45" s="11">
        <f t="shared" si="0"/>
        <v>53.333333333333336</v>
      </c>
      <c r="C45" s="11">
        <f t="shared" si="1"/>
        <v>8</v>
      </c>
      <c r="D45" s="29">
        <f>'8.1'!C48</f>
        <v>2</v>
      </c>
      <c r="E45" s="29">
        <f>'8.2'!C48</f>
        <v>1</v>
      </c>
      <c r="F45" s="29">
        <f>'8.3'!C48</f>
        <v>0</v>
      </c>
      <c r="G45" s="29">
        <f>'8.4'!C48</f>
        <v>2</v>
      </c>
      <c r="H45" s="29">
        <f>'8.5'!C48</f>
        <v>3</v>
      </c>
    </row>
    <row r="46" spans="1:8" ht="15" customHeight="1" x14ac:dyDescent="0.3">
      <c r="A46" s="41" t="s">
        <v>105</v>
      </c>
      <c r="B46" s="11">
        <f t="shared" si="0"/>
        <v>26.666666666666668</v>
      </c>
      <c r="C46" s="11">
        <f t="shared" si="1"/>
        <v>4</v>
      </c>
      <c r="D46" s="29">
        <f>'8.1'!C49</f>
        <v>0</v>
      </c>
      <c r="E46" s="29">
        <f>'8.2'!C49</f>
        <v>2</v>
      </c>
      <c r="F46" s="29">
        <f>'8.3'!C49</f>
        <v>0</v>
      </c>
      <c r="G46" s="29">
        <f>'8.4'!C49</f>
        <v>0</v>
      </c>
      <c r="H46" s="29">
        <f>'8.5'!C49</f>
        <v>2</v>
      </c>
    </row>
    <row r="47" spans="1:8" ht="15" customHeight="1" x14ac:dyDescent="0.3">
      <c r="A47" s="43" t="s">
        <v>38</v>
      </c>
      <c r="B47" s="36"/>
      <c r="C47" s="36"/>
      <c r="D47" s="36"/>
      <c r="E47" s="37"/>
      <c r="F47" s="37"/>
      <c r="G47" s="37"/>
      <c r="H47" s="37"/>
    </row>
    <row r="48" spans="1:8" ht="15" customHeight="1" x14ac:dyDescent="0.3">
      <c r="A48" s="41" t="s">
        <v>39</v>
      </c>
      <c r="B48" s="11">
        <f t="shared" si="0"/>
        <v>6.666666666666667</v>
      </c>
      <c r="C48" s="11">
        <f t="shared" si="1"/>
        <v>1</v>
      </c>
      <c r="D48" s="29">
        <f>'8.1'!C51</f>
        <v>0</v>
      </c>
      <c r="E48" s="29">
        <f>'8.2'!C51</f>
        <v>1</v>
      </c>
      <c r="F48" s="29">
        <f>'8.3'!C51</f>
        <v>0</v>
      </c>
      <c r="G48" s="29">
        <f>'8.4'!C51</f>
        <v>0</v>
      </c>
      <c r="H48" s="29">
        <f>'8.5'!C51</f>
        <v>0</v>
      </c>
    </row>
    <row r="49" spans="1:8" ht="15" customHeight="1" x14ac:dyDescent="0.3">
      <c r="A49" s="41" t="s">
        <v>40</v>
      </c>
      <c r="B49" s="11">
        <f t="shared" si="0"/>
        <v>0</v>
      </c>
      <c r="C49" s="11">
        <f t="shared" si="1"/>
        <v>0</v>
      </c>
      <c r="D49" s="29">
        <f>'8.1'!C52</f>
        <v>0</v>
      </c>
      <c r="E49" s="29">
        <f>'8.2'!C52</f>
        <v>0</v>
      </c>
      <c r="F49" s="29">
        <f>'8.3'!C52</f>
        <v>0</v>
      </c>
      <c r="G49" s="29">
        <f>'8.4'!C52</f>
        <v>0</v>
      </c>
      <c r="H49" s="29">
        <f>'8.5'!C52</f>
        <v>0</v>
      </c>
    </row>
    <row r="50" spans="1:8" ht="15" customHeight="1" x14ac:dyDescent="0.3">
      <c r="A50" s="41" t="s">
        <v>41</v>
      </c>
      <c r="B50" s="11">
        <f t="shared" si="0"/>
        <v>93.333333333333329</v>
      </c>
      <c r="C50" s="11">
        <f t="shared" si="1"/>
        <v>14</v>
      </c>
      <c r="D50" s="29">
        <f>'8.1'!C53</f>
        <v>3</v>
      </c>
      <c r="E50" s="29">
        <f>'8.2'!C53</f>
        <v>3</v>
      </c>
      <c r="F50" s="29">
        <f>'8.3'!C53</f>
        <v>3</v>
      </c>
      <c r="G50" s="29">
        <f>'8.4'!C53</f>
        <v>2</v>
      </c>
      <c r="H50" s="29">
        <f>'8.5'!C53</f>
        <v>3</v>
      </c>
    </row>
    <row r="51" spans="1:8" ht="15" customHeight="1" x14ac:dyDescent="0.3">
      <c r="A51" s="41" t="s">
        <v>42</v>
      </c>
      <c r="B51" s="11">
        <f t="shared" si="0"/>
        <v>46.666666666666664</v>
      </c>
      <c r="C51" s="11">
        <f t="shared" si="1"/>
        <v>7</v>
      </c>
      <c r="D51" s="29">
        <f>'8.1'!C54</f>
        <v>0</v>
      </c>
      <c r="E51" s="29">
        <f>'8.2'!C54</f>
        <v>1</v>
      </c>
      <c r="F51" s="29">
        <f>'8.3'!C54</f>
        <v>1</v>
      </c>
      <c r="G51" s="29">
        <f>'8.4'!C54</f>
        <v>2</v>
      </c>
      <c r="H51" s="29">
        <f>'8.5'!C54</f>
        <v>3</v>
      </c>
    </row>
    <row r="52" spans="1:8" ht="15" customHeight="1" x14ac:dyDescent="0.3">
      <c r="A52" s="41" t="s">
        <v>91</v>
      </c>
      <c r="B52" s="11">
        <f t="shared" si="0"/>
        <v>6.666666666666667</v>
      </c>
      <c r="C52" s="11">
        <f t="shared" si="1"/>
        <v>1</v>
      </c>
      <c r="D52" s="29">
        <f>'8.1'!C55</f>
        <v>0</v>
      </c>
      <c r="E52" s="29">
        <f>'8.2'!C55</f>
        <v>1</v>
      </c>
      <c r="F52" s="29">
        <f>'8.3'!C55</f>
        <v>0</v>
      </c>
      <c r="G52" s="29">
        <f>'8.4'!C55</f>
        <v>0</v>
      </c>
      <c r="H52" s="29">
        <f>'8.5'!C55</f>
        <v>0</v>
      </c>
    </row>
    <row r="53" spans="1:8" ht="15" customHeight="1" x14ac:dyDescent="0.3">
      <c r="A53" s="41" t="s">
        <v>43</v>
      </c>
      <c r="B53" s="11">
        <f t="shared" si="0"/>
        <v>0</v>
      </c>
      <c r="C53" s="11">
        <f t="shared" si="1"/>
        <v>0</v>
      </c>
      <c r="D53" s="29">
        <f>'8.1'!C56</f>
        <v>0</v>
      </c>
      <c r="E53" s="29">
        <f>'8.2'!C56</f>
        <v>0</v>
      </c>
      <c r="F53" s="29">
        <f>'8.3'!C56</f>
        <v>0</v>
      </c>
      <c r="G53" s="29">
        <f>'8.4'!C56</f>
        <v>0</v>
      </c>
      <c r="H53" s="29">
        <f>'8.5'!C56</f>
        <v>0</v>
      </c>
    </row>
    <row r="54" spans="1:8" ht="15" customHeight="1" x14ac:dyDescent="0.3">
      <c r="A54" s="41" t="s">
        <v>44</v>
      </c>
      <c r="B54" s="11">
        <f t="shared" si="0"/>
        <v>100</v>
      </c>
      <c r="C54" s="11">
        <f t="shared" si="1"/>
        <v>15</v>
      </c>
      <c r="D54" s="29">
        <f>'8.1'!C57</f>
        <v>3</v>
      </c>
      <c r="E54" s="29">
        <f>'8.2'!C57</f>
        <v>3</v>
      </c>
      <c r="F54" s="29">
        <f>'8.3'!C57</f>
        <v>3</v>
      </c>
      <c r="G54" s="29">
        <f>'8.4'!C57</f>
        <v>3</v>
      </c>
      <c r="H54" s="29">
        <f>'8.5'!C57</f>
        <v>3</v>
      </c>
    </row>
    <row r="55" spans="1:8" ht="15" customHeight="1" x14ac:dyDescent="0.3">
      <c r="A55" s="43" t="s">
        <v>45</v>
      </c>
      <c r="B55" s="36"/>
      <c r="C55" s="36"/>
      <c r="D55" s="36"/>
      <c r="E55" s="37"/>
      <c r="F55" s="37"/>
      <c r="G55" s="37"/>
      <c r="H55" s="37"/>
    </row>
    <row r="56" spans="1:8" ht="15" customHeight="1" x14ac:dyDescent="0.3">
      <c r="A56" s="41" t="s">
        <v>46</v>
      </c>
      <c r="B56" s="11">
        <f t="shared" si="0"/>
        <v>100</v>
      </c>
      <c r="C56" s="11">
        <f t="shared" si="1"/>
        <v>15</v>
      </c>
      <c r="D56" s="29">
        <f>'8.1'!C59</f>
        <v>3</v>
      </c>
      <c r="E56" s="29">
        <f>'8.2'!C59</f>
        <v>3</v>
      </c>
      <c r="F56" s="29">
        <f>'8.3'!C59</f>
        <v>3</v>
      </c>
      <c r="G56" s="29">
        <f>'8.4'!C59</f>
        <v>3</v>
      </c>
      <c r="H56" s="29">
        <f>'8.5'!C59</f>
        <v>3</v>
      </c>
    </row>
    <row r="57" spans="1:8" ht="15" customHeight="1" x14ac:dyDescent="0.3">
      <c r="A57" s="41" t="s">
        <v>47</v>
      </c>
      <c r="B57" s="11">
        <f t="shared" si="0"/>
        <v>100</v>
      </c>
      <c r="C57" s="11">
        <f t="shared" si="1"/>
        <v>15</v>
      </c>
      <c r="D57" s="29">
        <f>'8.1'!C60</f>
        <v>3</v>
      </c>
      <c r="E57" s="29">
        <f>'8.2'!C60</f>
        <v>3</v>
      </c>
      <c r="F57" s="29">
        <f>'8.3'!C60</f>
        <v>3</v>
      </c>
      <c r="G57" s="29">
        <f>'8.4'!C60</f>
        <v>3</v>
      </c>
      <c r="H57" s="29">
        <f>'8.5'!C60</f>
        <v>3</v>
      </c>
    </row>
    <row r="58" spans="1:8" ht="15" customHeight="1" x14ac:dyDescent="0.3">
      <c r="A58" s="41" t="s">
        <v>48</v>
      </c>
      <c r="B58" s="11">
        <f t="shared" si="0"/>
        <v>46.666666666666664</v>
      </c>
      <c r="C58" s="11">
        <f t="shared" si="1"/>
        <v>7</v>
      </c>
      <c r="D58" s="29">
        <f>'8.1'!C61</f>
        <v>0</v>
      </c>
      <c r="E58" s="29">
        <f>'8.2'!C61</f>
        <v>1</v>
      </c>
      <c r="F58" s="29">
        <f>'8.3'!C61</f>
        <v>0</v>
      </c>
      <c r="G58" s="29">
        <f>'8.4'!C61</f>
        <v>3</v>
      </c>
      <c r="H58" s="29">
        <f>'8.5'!C61</f>
        <v>3</v>
      </c>
    </row>
    <row r="59" spans="1:8" ht="15" customHeight="1" x14ac:dyDescent="0.3">
      <c r="A59" s="41" t="s">
        <v>49</v>
      </c>
      <c r="B59" s="11">
        <f t="shared" si="0"/>
        <v>33.333333333333329</v>
      </c>
      <c r="C59" s="11">
        <f t="shared" si="1"/>
        <v>5</v>
      </c>
      <c r="D59" s="29">
        <f>'8.1'!C62</f>
        <v>0</v>
      </c>
      <c r="E59" s="29">
        <f>'8.2'!C62</f>
        <v>2</v>
      </c>
      <c r="F59" s="29">
        <f>'8.3'!C62</f>
        <v>0</v>
      </c>
      <c r="G59" s="29">
        <f>'8.4'!C62</f>
        <v>1</v>
      </c>
      <c r="H59" s="29">
        <f>'8.5'!C62</f>
        <v>2</v>
      </c>
    </row>
    <row r="60" spans="1:8" ht="15" customHeight="1" x14ac:dyDescent="0.3">
      <c r="A60" s="41" t="s">
        <v>50</v>
      </c>
      <c r="B60" s="11">
        <f t="shared" si="0"/>
        <v>86.666666666666671</v>
      </c>
      <c r="C60" s="11">
        <f t="shared" si="1"/>
        <v>13</v>
      </c>
      <c r="D60" s="29">
        <f>'8.1'!C63</f>
        <v>2</v>
      </c>
      <c r="E60" s="29">
        <f>'8.2'!C63</f>
        <v>3</v>
      </c>
      <c r="F60" s="29">
        <f>'8.3'!C63</f>
        <v>3</v>
      </c>
      <c r="G60" s="29">
        <f>'8.4'!C63</f>
        <v>2</v>
      </c>
      <c r="H60" s="29">
        <f>'8.5'!C63</f>
        <v>3</v>
      </c>
    </row>
    <row r="61" spans="1:8" ht="15" customHeight="1" x14ac:dyDescent="0.3">
      <c r="A61" s="41" t="s">
        <v>51</v>
      </c>
      <c r="B61" s="11">
        <f t="shared" si="0"/>
        <v>100</v>
      </c>
      <c r="C61" s="11">
        <f t="shared" si="1"/>
        <v>15</v>
      </c>
      <c r="D61" s="29">
        <f>'8.1'!C64</f>
        <v>3</v>
      </c>
      <c r="E61" s="29">
        <f>'8.2'!C64</f>
        <v>3</v>
      </c>
      <c r="F61" s="29">
        <f>'8.3'!C64</f>
        <v>3</v>
      </c>
      <c r="G61" s="29">
        <f>'8.4'!C64</f>
        <v>3</v>
      </c>
      <c r="H61" s="29">
        <f>'8.5'!C64</f>
        <v>3</v>
      </c>
    </row>
    <row r="62" spans="1:8" ht="15" customHeight="1" x14ac:dyDescent="0.3">
      <c r="A62" s="41" t="s">
        <v>52</v>
      </c>
      <c r="B62" s="11">
        <f t="shared" si="0"/>
        <v>33.333333333333329</v>
      </c>
      <c r="C62" s="11">
        <f t="shared" si="1"/>
        <v>5</v>
      </c>
      <c r="D62" s="29">
        <f>'8.1'!C65</f>
        <v>0</v>
      </c>
      <c r="E62" s="29">
        <f>'8.2'!C65</f>
        <v>0</v>
      </c>
      <c r="F62" s="29">
        <f>'8.3'!C65</f>
        <v>1</v>
      </c>
      <c r="G62" s="29">
        <f>'8.4'!C65</f>
        <v>2</v>
      </c>
      <c r="H62" s="29">
        <f>'8.5'!C65</f>
        <v>2</v>
      </c>
    </row>
    <row r="63" spans="1:8" ht="15" customHeight="1" x14ac:dyDescent="0.3">
      <c r="A63" s="41" t="s">
        <v>53</v>
      </c>
      <c r="B63" s="11">
        <f t="shared" si="0"/>
        <v>53.333333333333336</v>
      </c>
      <c r="C63" s="11">
        <f t="shared" si="1"/>
        <v>8</v>
      </c>
      <c r="D63" s="29">
        <f>'8.1'!C66</f>
        <v>1</v>
      </c>
      <c r="E63" s="29">
        <f>'8.2'!C66</f>
        <v>0</v>
      </c>
      <c r="F63" s="29">
        <f>'8.3'!C66</f>
        <v>1</v>
      </c>
      <c r="G63" s="29">
        <f>'8.4'!C66</f>
        <v>3</v>
      </c>
      <c r="H63" s="29">
        <f>'8.5'!C66</f>
        <v>3</v>
      </c>
    </row>
    <row r="64" spans="1:8" ht="15" customHeight="1" x14ac:dyDescent="0.3">
      <c r="A64" s="41" t="s">
        <v>54</v>
      </c>
      <c r="B64" s="11">
        <f t="shared" si="0"/>
        <v>93.333333333333329</v>
      </c>
      <c r="C64" s="11">
        <f t="shared" si="1"/>
        <v>14</v>
      </c>
      <c r="D64" s="29">
        <f>'8.1'!C67</f>
        <v>3</v>
      </c>
      <c r="E64" s="29">
        <f>'8.2'!C67</f>
        <v>3</v>
      </c>
      <c r="F64" s="29">
        <f>'8.3'!C67</f>
        <v>3</v>
      </c>
      <c r="G64" s="29">
        <f>'8.4'!C67</f>
        <v>2</v>
      </c>
      <c r="H64" s="29">
        <f>'8.5'!C67</f>
        <v>3</v>
      </c>
    </row>
    <row r="65" spans="1:8" ht="15" customHeight="1" x14ac:dyDescent="0.3">
      <c r="A65" s="41" t="s">
        <v>55</v>
      </c>
      <c r="B65" s="11">
        <f t="shared" si="0"/>
        <v>100</v>
      </c>
      <c r="C65" s="11">
        <f t="shared" si="1"/>
        <v>15</v>
      </c>
      <c r="D65" s="29">
        <f>'8.1'!C68</f>
        <v>3</v>
      </c>
      <c r="E65" s="29">
        <f>'8.2'!C68</f>
        <v>3</v>
      </c>
      <c r="F65" s="29">
        <f>'8.3'!C68</f>
        <v>3</v>
      </c>
      <c r="G65" s="29">
        <f>'8.4'!C68</f>
        <v>3</v>
      </c>
      <c r="H65" s="29">
        <f>'8.5'!C68</f>
        <v>3</v>
      </c>
    </row>
    <row r="66" spans="1:8" ht="15" customHeight="1" x14ac:dyDescent="0.3">
      <c r="A66" s="41" t="s">
        <v>56</v>
      </c>
      <c r="B66" s="11">
        <f t="shared" si="0"/>
        <v>86.666666666666671</v>
      </c>
      <c r="C66" s="11">
        <f t="shared" si="1"/>
        <v>13</v>
      </c>
      <c r="D66" s="29">
        <f>'8.1'!C69</f>
        <v>3</v>
      </c>
      <c r="E66" s="29">
        <f>'8.2'!C69</f>
        <v>3</v>
      </c>
      <c r="F66" s="29">
        <f>'8.3'!C69</f>
        <v>3</v>
      </c>
      <c r="G66" s="29">
        <f>'8.4'!C69</f>
        <v>2</v>
      </c>
      <c r="H66" s="29">
        <f>'8.5'!C69</f>
        <v>2</v>
      </c>
    </row>
    <row r="67" spans="1:8" ht="15" customHeight="1" x14ac:dyDescent="0.3">
      <c r="A67" s="41" t="s">
        <v>57</v>
      </c>
      <c r="B67" s="11">
        <f t="shared" si="0"/>
        <v>100</v>
      </c>
      <c r="C67" s="11">
        <f t="shared" si="1"/>
        <v>15</v>
      </c>
      <c r="D67" s="29">
        <f>'8.1'!C70</f>
        <v>3</v>
      </c>
      <c r="E67" s="29">
        <f>'8.2'!C70</f>
        <v>3</v>
      </c>
      <c r="F67" s="29">
        <f>'8.3'!C70</f>
        <v>3</v>
      </c>
      <c r="G67" s="29">
        <f>'8.4'!C70</f>
        <v>3</v>
      </c>
      <c r="H67" s="29">
        <f>'8.5'!C70</f>
        <v>3</v>
      </c>
    </row>
    <row r="68" spans="1:8" ht="15" customHeight="1" x14ac:dyDescent="0.3">
      <c r="A68" s="41" t="s">
        <v>58</v>
      </c>
      <c r="B68" s="11">
        <f t="shared" si="0"/>
        <v>100</v>
      </c>
      <c r="C68" s="11">
        <f t="shared" si="1"/>
        <v>15</v>
      </c>
      <c r="D68" s="29">
        <f>'8.1'!C71</f>
        <v>3</v>
      </c>
      <c r="E68" s="29">
        <f>'8.2'!C71</f>
        <v>3</v>
      </c>
      <c r="F68" s="29">
        <f>'8.3'!C71</f>
        <v>3</v>
      </c>
      <c r="G68" s="29">
        <f>'8.4'!C71</f>
        <v>3</v>
      </c>
      <c r="H68" s="29">
        <f>'8.5'!C71</f>
        <v>3</v>
      </c>
    </row>
    <row r="69" spans="1:8" ht="15" customHeight="1" x14ac:dyDescent="0.3">
      <c r="A69" s="41" t="s">
        <v>59</v>
      </c>
      <c r="B69" s="11">
        <f t="shared" si="0"/>
        <v>66.666666666666657</v>
      </c>
      <c r="C69" s="11">
        <f t="shared" si="1"/>
        <v>10</v>
      </c>
      <c r="D69" s="29">
        <f>'8.1'!C72</f>
        <v>3</v>
      </c>
      <c r="E69" s="29">
        <f>'8.2'!C72</f>
        <v>2</v>
      </c>
      <c r="F69" s="29">
        <f>'8.3'!C72</f>
        <v>1</v>
      </c>
      <c r="G69" s="29">
        <f>'8.4'!C72</f>
        <v>1</v>
      </c>
      <c r="H69" s="29">
        <f>'8.5'!C72</f>
        <v>3</v>
      </c>
    </row>
    <row r="70" spans="1:8" ht="15" customHeight="1" x14ac:dyDescent="0.3">
      <c r="A70" s="43" t="s">
        <v>60</v>
      </c>
      <c r="B70" s="36"/>
      <c r="C70" s="36"/>
      <c r="D70" s="36"/>
      <c r="E70" s="37"/>
      <c r="F70" s="37"/>
      <c r="G70" s="37"/>
      <c r="H70" s="37"/>
    </row>
    <row r="71" spans="1:8" ht="15" customHeight="1" x14ac:dyDescent="0.3">
      <c r="A71" s="41" t="s">
        <v>61</v>
      </c>
      <c r="B71" s="11">
        <f t="shared" si="0"/>
        <v>13.333333333333334</v>
      </c>
      <c r="C71" s="11">
        <f t="shared" si="1"/>
        <v>2</v>
      </c>
      <c r="D71" s="29">
        <f>'8.1'!C74</f>
        <v>0</v>
      </c>
      <c r="E71" s="29">
        <f>'8.2'!C74</f>
        <v>1</v>
      </c>
      <c r="F71" s="29">
        <f>'8.3'!C74</f>
        <v>0</v>
      </c>
      <c r="G71" s="29">
        <f>'8.4'!C74</f>
        <v>0</v>
      </c>
      <c r="H71" s="29">
        <f>'8.5'!C74</f>
        <v>1</v>
      </c>
    </row>
    <row r="72" spans="1:8" ht="15" customHeight="1" x14ac:dyDescent="0.3">
      <c r="A72" s="41" t="s">
        <v>62</v>
      </c>
      <c r="B72" s="11">
        <f t="shared" si="0"/>
        <v>26.666666666666668</v>
      </c>
      <c r="C72" s="11">
        <f t="shared" si="1"/>
        <v>4</v>
      </c>
      <c r="D72" s="29">
        <f>'8.1'!C75</f>
        <v>0</v>
      </c>
      <c r="E72" s="29">
        <f>'8.2'!C75</f>
        <v>0</v>
      </c>
      <c r="F72" s="29">
        <f>'8.3'!C75</f>
        <v>1</v>
      </c>
      <c r="G72" s="29">
        <f>'8.4'!C75</f>
        <v>1</v>
      </c>
      <c r="H72" s="29">
        <f>'8.5'!C75</f>
        <v>2</v>
      </c>
    </row>
    <row r="73" spans="1:8" ht="15" customHeight="1" x14ac:dyDescent="0.3">
      <c r="A73" s="41" t="s">
        <v>63</v>
      </c>
      <c r="B73" s="11">
        <f t="shared" ref="B73:B99" si="2">C73/$C$6*100</f>
        <v>100</v>
      </c>
      <c r="C73" s="11">
        <f t="shared" ref="C73:C99" si="3">SUM(D73:H73)</f>
        <v>15</v>
      </c>
      <c r="D73" s="29">
        <f>'8.1'!C76</f>
        <v>3</v>
      </c>
      <c r="E73" s="29">
        <f>'8.2'!C76</f>
        <v>3</v>
      </c>
      <c r="F73" s="29">
        <f>'8.3'!C76</f>
        <v>3</v>
      </c>
      <c r="G73" s="29">
        <f>'8.4'!C76</f>
        <v>3</v>
      </c>
      <c r="H73" s="29">
        <f>'8.5'!C76</f>
        <v>3</v>
      </c>
    </row>
    <row r="74" spans="1:8" ht="15" customHeight="1" x14ac:dyDescent="0.3">
      <c r="A74" s="41" t="s">
        <v>64</v>
      </c>
      <c r="B74" s="11">
        <f t="shared" si="2"/>
        <v>53.333333333333336</v>
      </c>
      <c r="C74" s="11">
        <f t="shared" si="3"/>
        <v>8</v>
      </c>
      <c r="D74" s="29">
        <f>'8.1'!C77</f>
        <v>0</v>
      </c>
      <c r="E74" s="29">
        <f>'8.2'!C77</f>
        <v>2</v>
      </c>
      <c r="F74" s="29">
        <f>'8.3'!C77</f>
        <v>1</v>
      </c>
      <c r="G74" s="29">
        <f>'8.4'!C77</f>
        <v>2</v>
      </c>
      <c r="H74" s="29">
        <f>'8.5'!C77</f>
        <v>3</v>
      </c>
    </row>
    <row r="75" spans="1:8" ht="15" customHeight="1" x14ac:dyDescent="0.3">
      <c r="A75" s="41" t="s">
        <v>65</v>
      </c>
      <c r="B75" s="11">
        <f t="shared" si="2"/>
        <v>100</v>
      </c>
      <c r="C75" s="11">
        <f t="shared" si="3"/>
        <v>15</v>
      </c>
      <c r="D75" s="29">
        <f>'8.1'!C78</f>
        <v>3</v>
      </c>
      <c r="E75" s="29">
        <f>'8.2'!C78</f>
        <v>3</v>
      </c>
      <c r="F75" s="29">
        <f>'8.3'!C78</f>
        <v>3</v>
      </c>
      <c r="G75" s="29">
        <f>'8.4'!C78</f>
        <v>3</v>
      </c>
      <c r="H75" s="29">
        <f>'8.5'!C78</f>
        <v>3</v>
      </c>
    </row>
    <row r="76" spans="1:8" ht="15" customHeight="1" x14ac:dyDescent="0.3">
      <c r="A76" s="41" t="s">
        <v>66</v>
      </c>
      <c r="B76" s="11">
        <f t="shared" si="2"/>
        <v>53.333333333333336</v>
      </c>
      <c r="C76" s="11">
        <f t="shared" si="3"/>
        <v>8</v>
      </c>
      <c r="D76" s="29">
        <f>'8.1'!C79</f>
        <v>1</v>
      </c>
      <c r="E76" s="29">
        <f>'8.2'!C79</f>
        <v>3</v>
      </c>
      <c r="F76" s="29">
        <f>'8.3'!C79</f>
        <v>1</v>
      </c>
      <c r="G76" s="29">
        <f>'8.4'!C79</f>
        <v>1</v>
      </c>
      <c r="H76" s="29">
        <f>'8.5'!C79</f>
        <v>2</v>
      </c>
    </row>
    <row r="77" spans="1:8" ht="15" customHeight="1" x14ac:dyDescent="0.3">
      <c r="A77" s="43" t="s">
        <v>67</v>
      </c>
      <c r="B77" s="36"/>
      <c r="C77" s="36"/>
      <c r="D77" s="36"/>
      <c r="E77" s="37"/>
      <c r="F77" s="37"/>
      <c r="G77" s="37"/>
      <c r="H77" s="37"/>
    </row>
    <row r="78" spans="1:8" ht="15" customHeight="1" x14ac:dyDescent="0.3">
      <c r="A78" s="41" t="s">
        <v>68</v>
      </c>
      <c r="B78" s="11">
        <f t="shared" si="2"/>
        <v>100</v>
      </c>
      <c r="C78" s="11">
        <f t="shared" si="3"/>
        <v>15</v>
      </c>
      <c r="D78" s="29">
        <f>'8.1'!C81</f>
        <v>3</v>
      </c>
      <c r="E78" s="29">
        <f>'8.2'!C81</f>
        <v>3</v>
      </c>
      <c r="F78" s="29">
        <f>'8.3'!C81</f>
        <v>3</v>
      </c>
      <c r="G78" s="29">
        <f>'8.4'!C81</f>
        <v>3</v>
      </c>
      <c r="H78" s="29">
        <f>'8.5'!C81</f>
        <v>3</v>
      </c>
    </row>
    <row r="79" spans="1:8" ht="15" customHeight="1" x14ac:dyDescent="0.3">
      <c r="A79" s="41" t="s">
        <v>70</v>
      </c>
      <c r="B79" s="11">
        <f t="shared" si="2"/>
        <v>40</v>
      </c>
      <c r="C79" s="11">
        <f t="shared" si="3"/>
        <v>6</v>
      </c>
      <c r="D79" s="29">
        <f>'8.1'!C82</f>
        <v>1</v>
      </c>
      <c r="E79" s="29">
        <f>'8.2'!C82</f>
        <v>2</v>
      </c>
      <c r="F79" s="29">
        <f>'8.3'!C82</f>
        <v>0</v>
      </c>
      <c r="G79" s="29">
        <f>'8.4'!C82</f>
        <v>1</v>
      </c>
      <c r="H79" s="29">
        <f>'8.5'!C82</f>
        <v>2</v>
      </c>
    </row>
    <row r="80" spans="1:8" ht="15" customHeight="1" x14ac:dyDescent="0.3">
      <c r="A80" s="41" t="s">
        <v>71</v>
      </c>
      <c r="B80" s="11">
        <f t="shared" si="2"/>
        <v>40</v>
      </c>
      <c r="C80" s="11">
        <f t="shared" si="3"/>
        <v>6</v>
      </c>
      <c r="D80" s="29">
        <f>'8.1'!C83</f>
        <v>0</v>
      </c>
      <c r="E80" s="29">
        <f>'8.2'!C83</f>
        <v>1</v>
      </c>
      <c r="F80" s="29">
        <f>'8.3'!C83</f>
        <v>0</v>
      </c>
      <c r="G80" s="29">
        <f>'8.4'!C83</f>
        <v>2</v>
      </c>
      <c r="H80" s="29">
        <f>'8.5'!C83</f>
        <v>3</v>
      </c>
    </row>
    <row r="81" spans="1:8" ht="15" customHeight="1" x14ac:dyDescent="0.3">
      <c r="A81" s="41" t="s">
        <v>72</v>
      </c>
      <c r="B81" s="11">
        <f t="shared" si="2"/>
        <v>100</v>
      </c>
      <c r="C81" s="11">
        <f t="shared" si="3"/>
        <v>15</v>
      </c>
      <c r="D81" s="29">
        <f>'8.1'!C84</f>
        <v>3</v>
      </c>
      <c r="E81" s="29">
        <f>'8.2'!C84</f>
        <v>3</v>
      </c>
      <c r="F81" s="29">
        <f>'8.3'!C84</f>
        <v>3</v>
      </c>
      <c r="G81" s="29">
        <f>'8.4'!C84</f>
        <v>3</v>
      </c>
      <c r="H81" s="29">
        <f>'8.5'!C84</f>
        <v>3</v>
      </c>
    </row>
    <row r="82" spans="1:8" ht="15" customHeight="1" x14ac:dyDescent="0.3">
      <c r="A82" s="41" t="s">
        <v>74</v>
      </c>
      <c r="B82" s="11">
        <f t="shared" si="2"/>
        <v>60</v>
      </c>
      <c r="C82" s="11">
        <f t="shared" si="3"/>
        <v>9</v>
      </c>
      <c r="D82" s="29">
        <f>'8.1'!C85</f>
        <v>1</v>
      </c>
      <c r="E82" s="29">
        <f>'8.2'!C85</f>
        <v>1</v>
      </c>
      <c r="F82" s="29">
        <f>'8.3'!C85</f>
        <v>1</v>
      </c>
      <c r="G82" s="29">
        <f>'8.4'!C85</f>
        <v>3</v>
      </c>
      <c r="H82" s="29">
        <f>'8.5'!C85</f>
        <v>3</v>
      </c>
    </row>
    <row r="83" spans="1:8" ht="15" customHeight="1" x14ac:dyDescent="0.3">
      <c r="A83" s="41" t="s">
        <v>75</v>
      </c>
      <c r="B83" s="11">
        <f t="shared" si="2"/>
        <v>93.333333333333329</v>
      </c>
      <c r="C83" s="11">
        <f t="shared" si="3"/>
        <v>14</v>
      </c>
      <c r="D83" s="29">
        <f>'8.1'!C86</f>
        <v>3</v>
      </c>
      <c r="E83" s="29">
        <f>'8.2'!C86</f>
        <v>3</v>
      </c>
      <c r="F83" s="29">
        <f>'8.3'!C86</f>
        <v>3</v>
      </c>
      <c r="G83" s="29">
        <f>'8.4'!C86</f>
        <v>2</v>
      </c>
      <c r="H83" s="29">
        <f>'8.5'!C86</f>
        <v>3</v>
      </c>
    </row>
    <row r="84" spans="1:8" ht="15" customHeight="1" x14ac:dyDescent="0.3">
      <c r="A84" s="41" t="s">
        <v>76</v>
      </c>
      <c r="B84" s="11">
        <f t="shared" si="2"/>
        <v>26.666666666666668</v>
      </c>
      <c r="C84" s="11">
        <f t="shared" si="3"/>
        <v>4</v>
      </c>
      <c r="D84" s="29">
        <f>'8.1'!C87</f>
        <v>0</v>
      </c>
      <c r="E84" s="29">
        <f>'8.2'!C87</f>
        <v>3</v>
      </c>
      <c r="F84" s="29">
        <f>'8.3'!C87</f>
        <v>0</v>
      </c>
      <c r="G84" s="29">
        <f>'8.4'!C87</f>
        <v>0</v>
      </c>
      <c r="H84" s="29">
        <f>'8.5'!C87</f>
        <v>1</v>
      </c>
    </row>
    <row r="85" spans="1:8" ht="15" customHeight="1" x14ac:dyDescent="0.3">
      <c r="A85" s="41" t="s">
        <v>77</v>
      </c>
      <c r="B85" s="11">
        <f t="shared" si="2"/>
        <v>80</v>
      </c>
      <c r="C85" s="11">
        <f t="shared" si="3"/>
        <v>12</v>
      </c>
      <c r="D85" s="29">
        <f>'8.1'!C88</f>
        <v>1</v>
      </c>
      <c r="E85" s="29">
        <f>'8.2'!C88</f>
        <v>2</v>
      </c>
      <c r="F85" s="29">
        <f>'8.3'!C88</f>
        <v>3</v>
      </c>
      <c r="G85" s="29">
        <f>'8.4'!C88</f>
        <v>3</v>
      </c>
      <c r="H85" s="29">
        <f>'8.5'!C88</f>
        <v>3</v>
      </c>
    </row>
    <row r="86" spans="1:8" ht="15" customHeight="1" x14ac:dyDescent="0.3">
      <c r="A86" s="41" t="s">
        <v>78</v>
      </c>
      <c r="B86" s="11">
        <f t="shared" si="2"/>
        <v>100</v>
      </c>
      <c r="C86" s="11">
        <f t="shared" si="3"/>
        <v>15</v>
      </c>
      <c r="D86" s="29">
        <f>'8.1'!C89</f>
        <v>3</v>
      </c>
      <c r="E86" s="29">
        <f>'8.2'!C89</f>
        <v>3</v>
      </c>
      <c r="F86" s="29">
        <f>'8.3'!C89</f>
        <v>3</v>
      </c>
      <c r="G86" s="29">
        <f>'8.4'!C89</f>
        <v>3</v>
      </c>
      <c r="H86" s="29">
        <f>'8.5'!C89</f>
        <v>3</v>
      </c>
    </row>
    <row r="87" spans="1:8" ht="15" customHeight="1" x14ac:dyDescent="0.3">
      <c r="A87" s="41" t="s">
        <v>79</v>
      </c>
      <c r="B87" s="11">
        <f t="shared" si="2"/>
        <v>73.333333333333329</v>
      </c>
      <c r="C87" s="11">
        <f t="shared" si="3"/>
        <v>11</v>
      </c>
      <c r="D87" s="29">
        <f>'8.1'!C90</f>
        <v>1</v>
      </c>
      <c r="E87" s="29">
        <f>'8.2'!C90</f>
        <v>2</v>
      </c>
      <c r="F87" s="29">
        <f>'8.3'!C90</f>
        <v>3</v>
      </c>
      <c r="G87" s="29">
        <f>'8.4'!C90</f>
        <v>2</v>
      </c>
      <c r="H87" s="29">
        <f>'8.5'!C90</f>
        <v>3</v>
      </c>
    </row>
    <row r="88" spans="1:8" ht="15" customHeight="1" x14ac:dyDescent="0.3">
      <c r="A88" s="43" t="s">
        <v>80</v>
      </c>
      <c r="B88" s="36"/>
      <c r="C88" s="36"/>
      <c r="D88" s="36"/>
      <c r="E88" s="37"/>
      <c r="F88" s="37"/>
      <c r="G88" s="37"/>
      <c r="H88" s="37"/>
    </row>
    <row r="89" spans="1:8" ht="15" customHeight="1" x14ac:dyDescent="0.3">
      <c r="A89" s="41" t="s">
        <v>69</v>
      </c>
      <c r="B89" s="11">
        <f t="shared" ref="B89" si="4">C89/$C$6*100</f>
        <v>60</v>
      </c>
      <c r="C89" s="11">
        <f t="shared" si="3"/>
        <v>9</v>
      </c>
      <c r="D89" s="29">
        <f>'8.1'!C92</f>
        <v>2</v>
      </c>
      <c r="E89" s="29">
        <f>'8.2'!C92</f>
        <v>2</v>
      </c>
      <c r="F89" s="29">
        <f>'8.3'!C92</f>
        <v>0</v>
      </c>
      <c r="G89" s="29">
        <f>'8.4'!C92</f>
        <v>2</v>
      </c>
      <c r="H89" s="29">
        <f>'8.5'!C92</f>
        <v>3</v>
      </c>
    </row>
    <row r="90" spans="1:8" ht="15" customHeight="1" x14ac:dyDescent="0.3">
      <c r="A90" s="41" t="s">
        <v>81</v>
      </c>
      <c r="B90" s="11">
        <f t="shared" si="2"/>
        <v>66.666666666666657</v>
      </c>
      <c r="C90" s="11">
        <f t="shared" si="3"/>
        <v>10</v>
      </c>
      <c r="D90" s="29">
        <f>'8.1'!C93</f>
        <v>1</v>
      </c>
      <c r="E90" s="29">
        <f>'8.2'!C93</f>
        <v>1</v>
      </c>
      <c r="F90" s="29">
        <f>'8.3'!C93</f>
        <v>2</v>
      </c>
      <c r="G90" s="29">
        <f>'8.4'!C93</f>
        <v>3</v>
      </c>
      <c r="H90" s="29">
        <f>'8.5'!C93</f>
        <v>3</v>
      </c>
    </row>
    <row r="91" spans="1:8" ht="15" customHeight="1" x14ac:dyDescent="0.3">
      <c r="A91" s="41" t="s">
        <v>73</v>
      </c>
      <c r="B91" s="11">
        <f>C91/$C$6*100</f>
        <v>40</v>
      </c>
      <c r="C91" s="11">
        <f t="shared" si="3"/>
        <v>6</v>
      </c>
      <c r="D91" s="29">
        <f>'8.1'!C94</f>
        <v>0</v>
      </c>
      <c r="E91" s="29">
        <f>'8.2'!C94</f>
        <v>1</v>
      </c>
      <c r="F91" s="29">
        <f>'8.3'!C94</f>
        <v>1</v>
      </c>
      <c r="G91" s="29">
        <f>'8.4'!C94</f>
        <v>1</v>
      </c>
      <c r="H91" s="29">
        <f>'8.5'!C94</f>
        <v>3</v>
      </c>
    </row>
    <row r="92" spans="1:8" ht="15" customHeight="1" x14ac:dyDescent="0.3">
      <c r="A92" s="41" t="s">
        <v>82</v>
      </c>
      <c r="B92" s="11">
        <f t="shared" si="2"/>
        <v>93.333333333333329</v>
      </c>
      <c r="C92" s="11">
        <f t="shared" si="3"/>
        <v>14</v>
      </c>
      <c r="D92" s="29">
        <f>'8.1'!C95</f>
        <v>2</v>
      </c>
      <c r="E92" s="29">
        <f>'8.2'!C95</f>
        <v>3</v>
      </c>
      <c r="F92" s="29">
        <f>'8.3'!C95</f>
        <v>3</v>
      </c>
      <c r="G92" s="29">
        <f>'8.4'!C95</f>
        <v>3</v>
      </c>
      <c r="H92" s="29">
        <f>'8.5'!C95</f>
        <v>3</v>
      </c>
    </row>
    <row r="93" spans="1:8" ht="15" customHeight="1" x14ac:dyDescent="0.3">
      <c r="A93" s="41" t="s">
        <v>83</v>
      </c>
      <c r="B93" s="11">
        <f t="shared" si="2"/>
        <v>53.333333333333336</v>
      </c>
      <c r="C93" s="11">
        <f t="shared" si="3"/>
        <v>8</v>
      </c>
      <c r="D93" s="29">
        <f>'8.1'!C96</f>
        <v>0</v>
      </c>
      <c r="E93" s="29">
        <f>'8.2'!C96</f>
        <v>2</v>
      </c>
      <c r="F93" s="29">
        <f>'8.3'!C96</f>
        <v>0</v>
      </c>
      <c r="G93" s="29">
        <f>'8.4'!C96</f>
        <v>3</v>
      </c>
      <c r="H93" s="29">
        <f>'8.5'!C96</f>
        <v>3</v>
      </c>
    </row>
    <row r="94" spans="1:8" ht="15" customHeight="1" x14ac:dyDescent="0.3">
      <c r="A94" s="41" t="s">
        <v>84</v>
      </c>
      <c r="B94" s="11">
        <f t="shared" si="2"/>
        <v>53.333333333333336</v>
      </c>
      <c r="C94" s="11">
        <f t="shared" si="3"/>
        <v>8</v>
      </c>
      <c r="D94" s="29">
        <f>'8.1'!C97</f>
        <v>1</v>
      </c>
      <c r="E94" s="29">
        <f>'8.2'!C97</f>
        <v>1</v>
      </c>
      <c r="F94" s="29">
        <f>'8.3'!C97</f>
        <v>1</v>
      </c>
      <c r="G94" s="29">
        <f>'8.4'!C97</f>
        <v>2</v>
      </c>
      <c r="H94" s="29">
        <f>'8.5'!C97</f>
        <v>3</v>
      </c>
    </row>
    <row r="95" spans="1:8" ht="15" customHeight="1" x14ac:dyDescent="0.3">
      <c r="A95" s="41" t="s">
        <v>85</v>
      </c>
      <c r="B95" s="11">
        <f t="shared" si="2"/>
        <v>100</v>
      </c>
      <c r="C95" s="11">
        <f t="shared" si="3"/>
        <v>15</v>
      </c>
      <c r="D95" s="29">
        <f>'8.1'!C98</f>
        <v>3</v>
      </c>
      <c r="E95" s="29">
        <f>'8.2'!C98</f>
        <v>3</v>
      </c>
      <c r="F95" s="29">
        <f>'8.3'!C98</f>
        <v>3</v>
      </c>
      <c r="G95" s="29">
        <f>'8.4'!C98</f>
        <v>3</v>
      </c>
      <c r="H95" s="29">
        <f>'8.5'!C98</f>
        <v>3</v>
      </c>
    </row>
    <row r="96" spans="1:8" ht="15" customHeight="1" x14ac:dyDescent="0.3">
      <c r="A96" s="41" t="s">
        <v>86</v>
      </c>
      <c r="B96" s="11">
        <f t="shared" si="2"/>
        <v>0</v>
      </c>
      <c r="C96" s="11">
        <f t="shared" si="3"/>
        <v>0</v>
      </c>
      <c r="D96" s="29">
        <f>'8.1'!C99</f>
        <v>0</v>
      </c>
      <c r="E96" s="29">
        <f>'8.2'!C99</f>
        <v>0</v>
      </c>
      <c r="F96" s="29">
        <f>'8.3'!C99</f>
        <v>0</v>
      </c>
      <c r="G96" s="29">
        <f>'8.4'!C99</f>
        <v>0</v>
      </c>
      <c r="H96" s="29">
        <f>'8.5'!C99</f>
        <v>0</v>
      </c>
    </row>
    <row r="97" spans="1:8" ht="15" customHeight="1" x14ac:dyDescent="0.3">
      <c r="A97" s="41" t="s">
        <v>87</v>
      </c>
      <c r="B97" s="11">
        <f t="shared" si="2"/>
        <v>100</v>
      </c>
      <c r="C97" s="11">
        <f t="shared" si="3"/>
        <v>15</v>
      </c>
      <c r="D97" s="29">
        <f>'8.1'!C100</f>
        <v>3</v>
      </c>
      <c r="E97" s="29">
        <f>'8.2'!C100</f>
        <v>3</v>
      </c>
      <c r="F97" s="29">
        <f>'8.3'!C100</f>
        <v>3</v>
      </c>
      <c r="G97" s="29">
        <f>'8.4'!C100</f>
        <v>3</v>
      </c>
      <c r="H97" s="29">
        <f>'8.5'!C100</f>
        <v>3</v>
      </c>
    </row>
    <row r="98" spans="1:8" ht="15" customHeight="1" x14ac:dyDescent="0.3">
      <c r="A98" s="41" t="s">
        <v>88</v>
      </c>
      <c r="B98" s="11">
        <f t="shared" si="2"/>
        <v>13.333333333333334</v>
      </c>
      <c r="C98" s="11">
        <f t="shared" si="3"/>
        <v>2</v>
      </c>
      <c r="D98" s="29">
        <f>'8.1'!C101</f>
        <v>0</v>
      </c>
      <c r="E98" s="29">
        <f>'8.2'!C101</f>
        <v>0</v>
      </c>
      <c r="F98" s="29">
        <f>'8.3'!C101</f>
        <v>0</v>
      </c>
      <c r="G98" s="29">
        <f>'8.4'!C101</f>
        <v>1</v>
      </c>
      <c r="H98" s="29">
        <f>'8.5'!C101</f>
        <v>1</v>
      </c>
    </row>
    <row r="99" spans="1:8" ht="15" customHeight="1" x14ac:dyDescent="0.3">
      <c r="A99" s="41" t="s">
        <v>89</v>
      </c>
      <c r="B99" s="11">
        <f t="shared" si="2"/>
        <v>6.666666666666667</v>
      </c>
      <c r="C99" s="11">
        <f t="shared" si="3"/>
        <v>1</v>
      </c>
      <c r="D99" s="29">
        <f>'8.1'!C102</f>
        <v>0</v>
      </c>
      <c r="E99" s="29">
        <f>'8.2'!C102</f>
        <v>0</v>
      </c>
      <c r="F99" s="29">
        <f>'8.3'!C102</f>
        <v>0</v>
      </c>
      <c r="G99" s="29">
        <f>'8.4'!C102</f>
        <v>0</v>
      </c>
      <c r="H99" s="29">
        <f>'8.5'!C102</f>
        <v>1</v>
      </c>
    </row>
    <row r="100" spans="1:8" x14ac:dyDescent="0.3">
      <c r="C100" s="33"/>
      <c r="D100" s="33"/>
      <c r="E100" s="33"/>
      <c r="F100" s="33"/>
    </row>
    <row r="101" spans="1:8" x14ac:dyDescent="0.3">
      <c r="C101" s="3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5" fitToHeight="3" orientation="landscape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"/>
  <sheetViews>
    <sheetView zoomScaleNormal="100" zoomScaleSheetLayoutView="100" workbookViewId="0">
      <selection activeCell="B5" sqref="B5"/>
    </sheetView>
  </sheetViews>
  <sheetFormatPr defaultColWidth="8.81640625" defaultRowHeight="14.5" x14ac:dyDescent="0.35"/>
  <cols>
    <col min="1" max="1" width="4.453125" customWidth="1"/>
    <col min="2" max="2" width="113.81640625" customWidth="1"/>
    <col min="3" max="5" width="7.7265625" customWidth="1"/>
  </cols>
  <sheetData>
    <row r="1" spans="1:5" ht="18.75" customHeight="1" x14ac:dyDescent="0.35">
      <c r="A1" s="98" t="s">
        <v>125</v>
      </c>
      <c r="B1" s="99"/>
      <c r="C1" s="99"/>
      <c r="D1" s="99"/>
      <c r="E1" s="99"/>
    </row>
    <row r="2" spans="1:5" ht="30.65" customHeight="1" x14ac:dyDescent="0.35">
      <c r="A2" s="100" t="s">
        <v>92</v>
      </c>
      <c r="B2" s="100" t="s">
        <v>93</v>
      </c>
      <c r="C2" s="100" t="s">
        <v>94</v>
      </c>
      <c r="D2" s="100" t="s">
        <v>95</v>
      </c>
      <c r="E2" s="100"/>
    </row>
    <row r="3" spans="1:5" ht="14.15" customHeight="1" x14ac:dyDescent="0.35">
      <c r="A3" s="100"/>
      <c r="B3" s="100"/>
      <c r="C3" s="100"/>
      <c r="D3" s="88" t="s">
        <v>103</v>
      </c>
      <c r="E3" s="88" t="s">
        <v>104</v>
      </c>
    </row>
    <row r="4" spans="1:5" x14ac:dyDescent="0.35">
      <c r="A4" s="94">
        <v>8</v>
      </c>
      <c r="B4" s="83" t="s">
        <v>150</v>
      </c>
      <c r="C4" s="94">
        <v>15</v>
      </c>
      <c r="D4" s="95"/>
      <c r="E4" s="95"/>
    </row>
    <row r="5" spans="1:5" ht="85.5" customHeight="1" x14ac:dyDescent="0.35">
      <c r="A5" s="94"/>
      <c r="B5" s="84" t="s">
        <v>139</v>
      </c>
      <c r="C5" s="94"/>
      <c r="D5" s="95"/>
      <c r="E5" s="95"/>
    </row>
    <row r="6" spans="1:5" x14ac:dyDescent="0.35">
      <c r="A6" s="94"/>
      <c r="B6" s="85" t="s">
        <v>140</v>
      </c>
      <c r="C6" s="94"/>
      <c r="D6" s="95"/>
      <c r="E6" s="95"/>
    </row>
    <row r="7" spans="1:5" ht="28" x14ac:dyDescent="0.35">
      <c r="A7" s="94"/>
      <c r="B7" s="85" t="s">
        <v>141</v>
      </c>
      <c r="C7" s="94"/>
      <c r="D7" s="95"/>
      <c r="E7" s="95"/>
    </row>
    <row r="8" spans="1:5" ht="28" x14ac:dyDescent="0.35">
      <c r="A8" s="94"/>
      <c r="B8" s="86" t="s">
        <v>142</v>
      </c>
      <c r="C8" s="94"/>
      <c r="D8" s="95"/>
      <c r="E8" s="95"/>
    </row>
    <row r="9" spans="1:5" ht="57" customHeight="1" x14ac:dyDescent="0.35">
      <c r="A9" s="96" t="s">
        <v>113</v>
      </c>
      <c r="B9" s="87" t="s">
        <v>143</v>
      </c>
      <c r="C9" s="97"/>
      <c r="D9" s="97"/>
      <c r="E9" s="97"/>
    </row>
    <row r="10" spans="1:5" ht="28" x14ac:dyDescent="0.35">
      <c r="A10" s="96"/>
      <c r="B10" s="86" t="s">
        <v>144</v>
      </c>
      <c r="C10" s="97"/>
      <c r="D10" s="97"/>
      <c r="E10" s="97"/>
    </row>
    <row r="11" spans="1:5" x14ac:dyDescent="0.35">
      <c r="A11" s="71"/>
      <c r="B11" s="70" t="s">
        <v>96</v>
      </c>
      <c r="C11" s="69">
        <v>3</v>
      </c>
      <c r="D11" s="69"/>
      <c r="E11" s="69"/>
    </row>
    <row r="12" spans="1:5" x14ac:dyDescent="0.35">
      <c r="A12" s="71"/>
      <c r="B12" s="70" t="s">
        <v>97</v>
      </c>
      <c r="C12" s="69">
        <v>2</v>
      </c>
      <c r="D12" s="69"/>
      <c r="E12" s="69"/>
    </row>
    <row r="13" spans="1:5" x14ac:dyDescent="0.35">
      <c r="A13" s="71"/>
      <c r="B13" s="70" t="s">
        <v>98</v>
      </c>
      <c r="C13" s="69">
        <v>1</v>
      </c>
      <c r="D13" s="69"/>
      <c r="E13" s="69"/>
    </row>
    <row r="14" spans="1:5" x14ac:dyDescent="0.35">
      <c r="A14" s="71"/>
      <c r="B14" s="70" t="s">
        <v>112</v>
      </c>
      <c r="C14" s="69">
        <v>0</v>
      </c>
      <c r="D14" s="69"/>
      <c r="E14" s="69"/>
    </row>
    <row r="15" spans="1:5" ht="56" x14ac:dyDescent="0.35">
      <c r="A15" s="71" t="s">
        <v>114</v>
      </c>
      <c r="B15" s="68" t="s">
        <v>145</v>
      </c>
      <c r="C15" s="69"/>
      <c r="D15" s="69"/>
      <c r="E15" s="69"/>
    </row>
    <row r="16" spans="1:5" x14ac:dyDescent="0.35">
      <c r="A16" s="71"/>
      <c r="B16" s="70" t="s">
        <v>96</v>
      </c>
      <c r="C16" s="69">
        <v>3</v>
      </c>
      <c r="D16" s="69"/>
      <c r="E16" s="69"/>
    </row>
    <row r="17" spans="1:5" x14ac:dyDescent="0.35">
      <c r="A17" s="71"/>
      <c r="B17" s="70" t="s">
        <v>97</v>
      </c>
      <c r="C17" s="69">
        <v>2</v>
      </c>
      <c r="D17" s="69"/>
      <c r="E17" s="69"/>
    </row>
    <row r="18" spans="1:5" x14ac:dyDescent="0.35">
      <c r="A18" s="71"/>
      <c r="B18" s="70" t="s">
        <v>98</v>
      </c>
      <c r="C18" s="69">
        <v>1</v>
      </c>
      <c r="D18" s="69"/>
      <c r="E18" s="69"/>
    </row>
    <row r="19" spans="1:5" x14ac:dyDescent="0.35">
      <c r="A19" s="71"/>
      <c r="B19" s="70" t="s">
        <v>112</v>
      </c>
      <c r="C19" s="69">
        <v>0</v>
      </c>
      <c r="D19" s="69"/>
      <c r="E19" s="69"/>
    </row>
    <row r="20" spans="1:5" ht="47.15" customHeight="1" x14ac:dyDescent="0.35">
      <c r="A20" s="71" t="s">
        <v>115</v>
      </c>
      <c r="B20" s="68" t="s">
        <v>146</v>
      </c>
      <c r="C20" s="69"/>
      <c r="D20" s="69"/>
      <c r="E20" s="69"/>
    </row>
    <row r="21" spans="1:5" x14ac:dyDescent="0.35">
      <c r="A21" s="71"/>
      <c r="B21" s="70" t="s">
        <v>96</v>
      </c>
      <c r="C21" s="69">
        <v>3</v>
      </c>
      <c r="D21" s="69"/>
      <c r="E21" s="69"/>
    </row>
    <row r="22" spans="1:5" x14ac:dyDescent="0.35">
      <c r="A22" s="71"/>
      <c r="B22" s="70" t="s">
        <v>97</v>
      </c>
      <c r="C22" s="69">
        <v>2</v>
      </c>
      <c r="D22" s="69"/>
      <c r="E22" s="69"/>
    </row>
    <row r="23" spans="1:5" x14ac:dyDescent="0.35">
      <c r="A23" s="71"/>
      <c r="B23" s="70" t="s">
        <v>98</v>
      </c>
      <c r="C23" s="69">
        <v>1</v>
      </c>
      <c r="D23" s="69"/>
      <c r="E23" s="69"/>
    </row>
    <row r="24" spans="1:5" x14ac:dyDescent="0.35">
      <c r="A24" s="71"/>
      <c r="B24" s="70" t="s">
        <v>112</v>
      </c>
      <c r="C24" s="69">
        <v>0</v>
      </c>
      <c r="D24" s="69"/>
      <c r="E24" s="69"/>
    </row>
    <row r="25" spans="1:5" ht="70" x14ac:dyDescent="0.35">
      <c r="A25" s="71" t="s">
        <v>117</v>
      </c>
      <c r="B25" s="68" t="s">
        <v>147</v>
      </c>
      <c r="C25" s="69"/>
      <c r="D25" s="69"/>
      <c r="E25" s="69"/>
    </row>
    <row r="26" spans="1:5" x14ac:dyDescent="0.35">
      <c r="A26" s="71"/>
      <c r="B26" s="70" t="s">
        <v>96</v>
      </c>
      <c r="C26" s="69">
        <v>3</v>
      </c>
      <c r="D26" s="69"/>
      <c r="E26" s="69"/>
    </row>
    <row r="27" spans="1:5" x14ac:dyDescent="0.35">
      <c r="A27" s="71"/>
      <c r="B27" s="70" t="s">
        <v>97</v>
      </c>
      <c r="C27" s="69">
        <v>2</v>
      </c>
      <c r="D27" s="69"/>
      <c r="E27" s="69"/>
    </row>
    <row r="28" spans="1:5" x14ac:dyDescent="0.35">
      <c r="A28" s="71"/>
      <c r="B28" s="70" t="s">
        <v>98</v>
      </c>
      <c r="C28" s="69">
        <v>1</v>
      </c>
      <c r="D28" s="69"/>
      <c r="E28" s="69"/>
    </row>
    <row r="29" spans="1:5" x14ac:dyDescent="0.35">
      <c r="A29" s="71"/>
      <c r="B29" s="70" t="s">
        <v>116</v>
      </c>
      <c r="C29" s="69">
        <v>0</v>
      </c>
      <c r="D29" s="69"/>
      <c r="E29" s="69"/>
    </row>
    <row r="30" spans="1:5" ht="70" x14ac:dyDescent="0.35">
      <c r="A30" s="71" t="s">
        <v>118</v>
      </c>
      <c r="B30" s="68" t="s">
        <v>148</v>
      </c>
      <c r="C30" s="69"/>
      <c r="D30" s="69"/>
      <c r="E30" s="69"/>
    </row>
    <row r="31" spans="1:5" x14ac:dyDescent="0.35">
      <c r="A31" s="71"/>
      <c r="B31" s="70" t="s">
        <v>96</v>
      </c>
      <c r="C31" s="69">
        <v>3</v>
      </c>
      <c r="D31" s="69"/>
      <c r="E31" s="69"/>
    </row>
    <row r="32" spans="1:5" x14ac:dyDescent="0.35">
      <c r="A32" s="71"/>
      <c r="B32" s="70" t="s">
        <v>97</v>
      </c>
      <c r="C32" s="69">
        <v>2</v>
      </c>
      <c r="D32" s="69"/>
      <c r="E32" s="69"/>
    </row>
    <row r="33" spans="1:5" x14ac:dyDescent="0.35">
      <c r="A33" s="71"/>
      <c r="B33" s="70" t="s">
        <v>98</v>
      </c>
      <c r="C33" s="69">
        <v>1</v>
      </c>
      <c r="D33" s="69"/>
      <c r="E33" s="69"/>
    </row>
    <row r="34" spans="1:5" x14ac:dyDescent="0.35">
      <c r="A34" s="71"/>
      <c r="B34" s="70" t="s">
        <v>149</v>
      </c>
      <c r="C34" s="69">
        <v>0</v>
      </c>
      <c r="D34" s="69"/>
      <c r="E34" s="69"/>
    </row>
  </sheetData>
  <mergeCells count="13">
    <mergeCell ref="A1:E1"/>
    <mergeCell ref="A2:A3"/>
    <mergeCell ref="B2:B3"/>
    <mergeCell ref="C2:C3"/>
    <mergeCell ref="D2:E2"/>
    <mergeCell ref="A4:A8"/>
    <mergeCell ref="C4:C8"/>
    <mergeCell ref="D4:D8"/>
    <mergeCell ref="E4:E8"/>
    <mergeCell ref="A9:A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1"/>
  <sheetViews>
    <sheetView zoomScaleNormal="100" zoomScaleSheetLayoutView="44" workbookViewId="0">
      <pane xSplit="1" ySplit="1" topLeftCell="B2" activePane="bottomRight" state="frozenSplit"/>
      <selection pane="topRight" activeCell="B1" sqref="B1"/>
      <selection pane="bottomLeft" activeCell="A10" sqref="A10"/>
      <selection pane="bottomRight" activeCell="G4" sqref="G4:G8"/>
    </sheetView>
  </sheetViews>
  <sheetFormatPr defaultColWidth="5" defaultRowHeight="13" x14ac:dyDescent="0.3"/>
  <cols>
    <col min="1" max="1" width="26.26953125" style="2" customWidth="1"/>
    <col min="2" max="2" width="36.26953125" style="2" customWidth="1"/>
    <col min="3" max="3" width="10.1796875" style="75" customWidth="1"/>
    <col min="4" max="4" width="12.7265625" style="2" customWidth="1"/>
    <col min="5" max="6" width="9.453125" style="38" customWidth="1"/>
    <col min="7" max="7" width="12.7265625" style="52" customWidth="1"/>
    <col min="8" max="8" width="14.81640625" style="2" customWidth="1"/>
    <col min="9" max="9" width="17.453125" style="2" customWidth="1"/>
    <col min="10" max="11" width="9.453125" style="2" customWidth="1"/>
    <col min="12" max="16384" width="5" style="2"/>
  </cols>
  <sheetData>
    <row r="1" spans="1:16" s="1" customFormat="1" ht="42" customHeight="1" x14ac:dyDescent="0.3">
      <c r="A1" s="91" t="s">
        <v>151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6" s="1" customFormat="1" ht="16" customHeight="1" x14ac:dyDescent="0.3">
      <c r="A2" s="12" t="s">
        <v>132</v>
      </c>
      <c r="B2" s="54"/>
      <c r="C2" s="64"/>
      <c r="D2" s="54"/>
      <c r="E2" s="55"/>
      <c r="F2" s="55"/>
      <c r="G2" s="54"/>
      <c r="H2" s="54"/>
      <c r="I2" s="53"/>
      <c r="J2" s="53"/>
      <c r="K2" s="53"/>
    </row>
    <row r="3" spans="1:16" s="1" customFormat="1" ht="16" customHeight="1" x14ac:dyDescent="0.3">
      <c r="A3" s="12" t="s">
        <v>133</v>
      </c>
      <c r="B3" s="61"/>
      <c r="C3" s="64"/>
      <c r="D3" s="62"/>
      <c r="E3" s="62"/>
      <c r="F3" s="62"/>
      <c r="G3" s="54"/>
      <c r="H3" s="54"/>
      <c r="I3" s="53"/>
      <c r="J3" s="53"/>
      <c r="K3" s="53"/>
    </row>
    <row r="4" spans="1:16" ht="129.65" customHeight="1" x14ac:dyDescent="0.3">
      <c r="A4" s="106" t="s">
        <v>90</v>
      </c>
      <c r="B4" s="13" t="s">
        <v>152</v>
      </c>
      <c r="C4" s="63" t="s">
        <v>109</v>
      </c>
      <c r="D4" s="106" t="s">
        <v>134</v>
      </c>
      <c r="E4" s="117" t="s">
        <v>121</v>
      </c>
      <c r="F4" s="118"/>
      <c r="G4" s="112" t="s">
        <v>135</v>
      </c>
      <c r="H4" s="112" t="s">
        <v>136</v>
      </c>
      <c r="I4" s="106" t="s">
        <v>153</v>
      </c>
      <c r="J4" s="109" t="s">
        <v>121</v>
      </c>
      <c r="K4" s="110"/>
      <c r="L4" s="1"/>
      <c r="M4" s="1"/>
      <c r="N4" s="1"/>
      <c r="O4" s="1"/>
      <c r="P4" s="1"/>
    </row>
    <row r="5" spans="1:16" ht="15" customHeight="1" x14ac:dyDescent="0.3">
      <c r="A5" s="107"/>
      <c r="B5" s="13" t="str">
        <f>'Методика (Раздел 8)'!B11</f>
        <v xml:space="preserve">95% и более </v>
      </c>
      <c r="C5" s="111" t="s">
        <v>99</v>
      </c>
      <c r="D5" s="115"/>
      <c r="E5" s="101" t="s">
        <v>123</v>
      </c>
      <c r="F5" s="101" t="s">
        <v>122</v>
      </c>
      <c r="G5" s="113"/>
      <c r="H5" s="113"/>
      <c r="I5" s="107"/>
      <c r="J5" s="101" t="s">
        <v>123</v>
      </c>
      <c r="K5" s="101" t="s">
        <v>122</v>
      </c>
      <c r="L5" s="1"/>
      <c r="M5" s="1"/>
      <c r="N5" s="1"/>
      <c r="O5" s="1"/>
      <c r="P5" s="1"/>
    </row>
    <row r="6" spans="1:16" ht="15" customHeight="1" x14ac:dyDescent="0.3">
      <c r="A6" s="107"/>
      <c r="B6" s="13" t="str">
        <f>'Методика (Раздел 8)'!B12</f>
        <v xml:space="preserve">90% и более </v>
      </c>
      <c r="C6" s="111"/>
      <c r="D6" s="115"/>
      <c r="E6" s="102"/>
      <c r="F6" s="102"/>
      <c r="G6" s="113"/>
      <c r="H6" s="113"/>
      <c r="I6" s="107"/>
      <c r="J6" s="107"/>
      <c r="K6" s="107"/>
      <c r="L6" s="1"/>
      <c r="M6" s="1"/>
      <c r="N6" s="1"/>
      <c r="O6" s="1"/>
      <c r="P6" s="1"/>
    </row>
    <row r="7" spans="1:16" s="4" customFormat="1" ht="15" customHeight="1" x14ac:dyDescent="0.3">
      <c r="A7" s="107"/>
      <c r="B7" s="13" t="str">
        <f>'Методика (Раздел 8)'!B13</f>
        <v xml:space="preserve">80% и более </v>
      </c>
      <c r="C7" s="111"/>
      <c r="D7" s="115"/>
      <c r="E7" s="102"/>
      <c r="F7" s="102"/>
      <c r="G7" s="113"/>
      <c r="H7" s="113"/>
      <c r="I7" s="107"/>
      <c r="J7" s="107"/>
      <c r="K7" s="107"/>
      <c r="L7" s="3"/>
      <c r="M7" s="3"/>
      <c r="N7" s="3"/>
      <c r="O7" s="3"/>
      <c r="P7" s="3"/>
    </row>
    <row r="8" spans="1:16" s="4" customFormat="1" ht="15" customHeight="1" x14ac:dyDescent="0.3">
      <c r="A8" s="108"/>
      <c r="B8" s="13" t="str">
        <f>'Методика (Раздел 8)'!B14</f>
        <v xml:space="preserve">Менее 80 % </v>
      </c>
      <c r="C8" s="111"/>
      <c r="D8" s="116"/>
      <c r="E8" s="103"/>
      <c r="F8" s="103" t="s">
        <v>108</v>
      </c>
      <c r="G8" s="114"/>
      <c r="H8" s="114"/>
      <c r="I8" s="108"/>
      <c r="J8" s="108"/>
      <c r="K8" s="108" t="s">
        <v>108</v>
      </c>
      <c r="L8" s="3"/>
      <c r="M8" s="3"/>
      <c r="N8" s="3"/>
      <c r="O8" s="3"/>
      <c r="P8" s="3"/>
    </row>
    <row r="9" spans="1:16" s="4" customFormat="1" ht="16" customHeight="1" x14ac:dyDescent="0.3">
      <c r="A9" s="42" t="s">
        <v>107</v>
      </c>
      <c r="B9" s="13"/>
      <c r="C9" s="30">
        <v>3</v>
      </c>
      <c r="D9" s="17"/>
      <c r="E9" s="56"/>
      <c r="F9" s="56"/>
      <c r="G9" s="50"/>
      <c r="H9" s="50"/>
      <c r="I9" s="49"/>
      <c r="J9" s="49"/>
      <c r="K9" s="49"/>
      <c r="L9" s="3"/>
      <c r="M9" s="3"/>
      <c r="N9" s="3"/>
      <c r="O9" s="3"/>
      <c r="P9" s="3"/>
    </row>
    <row r="10" spans="1:16" s="8" customFormat="1" ht="16" customHeight="1" x14ac:dyDescent="0.3">
      <c r="A10" s="43" t="s">
        <v>0</v>
      </c>
      <c r="B10" s="44"/>
      <c r="C10" s="44"/>
      <c r="D10" s="34"/>
      <c r="E10" s="34"/>
      <c r="F10" s="34"/>
      <c r="G10" s="51"/>
      <c r="H10" s="51"/>
      <c r="I10" s="34"/>
      <c r="J10" s="34"/>
      <c r="K10" s="34"/>
      <c r="L10" s="7"/>
      <c r="M10" s="7"/>
      <c r="N10" s="7"/>
      <c r="O10" s="7"/>
      <c r="P10" s="7"/>
    </row>
    <row r="11" spans="1:16" ht="16" customHeight="1" x14ac:dyDescent="0.3">
      <c r="A11" s="41" t="s">
        <v>1</v>
      </c>
      <c r="B11" s="21">
        <f t="shared" ref="B11:B28" si="0">MROUND(I11/H11*100,0.1)</f>
        <v>65.900000000000006</v>
      </c>
      <c r="C11" s="31">
        <f>IF(B11&gt;=95,3,IF(B11&gt;=90,2,IF(B11&gt;=80,1,0)))</f>
        <v>0</v>
      </c>
      <c r="D11" s="15">
        <f>E11+F11</f>
        <v>227</v>
      </c>
      <c r="E11" s="15">
        <v>79</v>
      </c>
      <c r="F11" s="15">
        <v>148</v>
      </c>
      <c r="G11" s="73">
        <v>1</v>
      </c>
      <c r="H11" s="73">
        <f t="shared" ref="H11:H28" si="1">D11-G11</f>
        <v>226</v>
      </c>
      <c r="I11" s="15">
        <f t="shared" ref="I11:I28" si="2">SUM(J11:K11)</f>
        <v>149</v>
      </c>
      <c r="J11" s="20">
        <v>46</v>
      </c>
      <c r="K11" s="20">
        <v>103</v>
      </c>
      <c r="L11" s="26"/>
      <c r="M11" s="1"/>
      <c r="N11" s="1"/>
      <c r="O11" s="1"/>
      <c r="P11" s="1"/>
    </row>
    <row r="12" spans="1:16" ht="16" customHeight="1" x14ac:dyDescent="0.3">
      <c r="A12" s="41" t="s">
        <v>2</v>
      </c>
      <c r="B12" s="21">
        <f t="shared" si="0"/>
        <v>84.600000000000009</v>
      </c>
      <c r="C12" s="31">
        <f t="shared" ref="C12:C75" si="3">IF(B12&gt;=95,3,IF(B12&gt;=90,2,IF(B12&gt;=80,1,0)))</f>
        <v>1</v>
      </c>
      <c r="D12" s="15">
        <f t="shared" ref="D12:D75" si="4">E12+F12</f>
        <v>281</v>
      </c>
      <c r="E12" s="15">
        <v>76</v>
      </c>
      <c r="F12" s="15">
        <v>205</v>
      </c>
      <c r="G12" s="73">
        <v>14</v>
      </c>
      <c r="H12" s="73">
        <f t="shared" si="1"/>
        <v>267</v>
      </c>
      <c r="I12" s="15">
        <f t="shared" si="2"/>
        <v>226</v>
      </c>
      <c r="J12" s="20">
        <v>53</v>
      </c>
      <c r="K12" s="20">
        <v>173</v>
      </c>
      <c r="L12" s="1"/>
      <c r="M12" s="1"/>
      <c r="N12" s="1"/>
      <c r="O12" s="1"/>
      <c r="P12" s="1"/>
    </row>
    <row r="13" spans="1:16" ht="16" customHeight="1" x14ac:dyDescent="0.3">
      <c r="A13" s="41" t="s">
        <v>3</v>
      </c>
      <c r="B13" s="21">
        <f t="shared" si="0"/>
        <v>84.5</v>
      </c>
      <c r="C13" s="31">
        <f t="shared" si="3"/>
        <v>1</v>
      </c>
      <c r="D13" s="15">
        <f t="shared" si="4"/>
        <v>218</v>
      </c>
      <c r="E13" s="15">
        <v>25</v>
      </c>
      <c r="F13" s="15">
        <v>193</v>
      </c>
      <c r="G13" s="73">
        <v>12</v>
      </c>
      <c r="H13" s="73">
        <f t="shared" si="1"/>
        <v>206</v>
      </c>
      <c r="I13" s="15">
        <f t="shared" si="2"/>
        <v>174</v>
      </c>
      <c r="J13" s="20">
        <v>20</v>
      </c>
      <c r="K13" s="20">
        <v>154</v>
      </c>
      <c r="L13" s="1"/>
      <c r="M13" s="1"/>
      <c r="N13" s="1"/>
      <c r="O13" s="1"/>
      <c r="P13" s="1"/>
    </row>
    <row r="14" spans="1:16" ht="16" customHeight="1" x14ac:dyDescent="0.3">
      <c r="A14" s="41" t="s">
        <v>4</v>
      </c>
      <c r="B14" s="21">
        <f t="shared" si="0"/>
        <v>98.300000000000011</v>
      </c>
      <c r="C14" s="31">
        <f t="shared" si="3"/>
        <v>3</v>
      </c>
      <c r="D14" s="15">
        <f t="shared" si="4"/>
        <v>296</v>
      </c>
      <c r="E14" s="15">
        <v>34</v>
      </c>
      <c r="F14" s="15">
        <v>262</v>
      </c>
      <c r="G14" s="73">
        <v>1</v>
      </c>
      <c r="H14" s="73">
        <f t="shared" si="1"/>
        <v>295</v>
      </c>
      <c r="I14" s="15">
        <f t="shared" si="2"/>
        <v>290</v>
      </c>
      <c r="J14" s="20">
        <v>30</v>
      </c>
      <c r="K14" s="20">
        <v>260</v>
      </c>
      <c r="L14" s="1"/>
      <c r="M14" s="1"/>
      <c r="N14" s="1"/>
      <c r="O14" s="1"/>
      <c r="P14" s="1"/>
    </row>
    <row r="15" spans="1:16" ht="16" customHeight="1" x14ac:dyDescent="0.3">
      <c r="A15" s="41" t="s">
        <v>5</v>
      </c>
      <c r="B15" s="21">
        <f t="shared" si="0"/>
        <v>91.4</v>
      </c>
      <c r="C15" s="31">
        <f t="shared" si="3"/>
        <v>2</v>
      </c>
      <c r="D15" s="15">
        <f t="shared" si="4"/>
        <v>175</v>
      </c>
      <c r="E15" s="15">
        <v>8</v>
      </c>
      <c r="F15" s="15">
        <v>167</v>
      </c>
      <c r="G15" s="73">
        <v>12</v>
      </c>
      <c r="H15" s="73">
        <f t="shared" si="1"/>
        <v>163</v>
      </c>
      <c r="I15" s="15">
        <f t="shared" si="2"/>
        <v>149</v>
      </c>
      <c r="J15" s="20">
        <v>6</v>
      </c>
      <c r="K15" s="20">
        <v>143</v>
      </c>
      <c r="L15" s="1"/>
      <c r="M15" s="1"/>
      <c r="N15" s="1"/>
      <c r="O15" s="1"/>
      <c r="P15" s="1"/>
    </row>
    <row r="16" spans="1:16" ht="16" customHeight="1" x14ac:dyDescent="0.3">
      <c r="A16" s="41" t="s">
        <v>6</v>
      </c>
      <c r="B16" s="21">
        <f t="shared" si="0"/>
        <v>97.800000000000011</v>
      </c>
      <c r="C16" s="31">
        <f t="shared" si="3"/>
        <v>3</v>
      </c>
      <c r="D16" s="15">
        <f t="shared" si="4"/>
        <v>184</v>
      </c>
      <c r="E16" s="15">
        <v>33</v>
      </c>
      <c r="F16" s="15">
        <v>151</v>
      </c>
      <c r="G16" s="73">
        <v>3</v>
      </c>
      <c r="H16" s="73">
        <f t="shared" si="1"/>
        <v>181</v>
      </c>
      <c r="I16" s="15">
        <f t="shared" si="2"/>
        <v>177</v>
      </c>
      <c r="J16" s="20">
        <v>30</v>
      </c>
      <c r="K16" s="20">
        <v>147</v>
      </c>
      <c r="L16" s="1"/>
      <c r="M16" s="1"/>
      <c r="N16" s="1"/>
      <c r="O16" s="1"/>
      <c r="P16" s="1"/>
    </row>
    <row r="17" spans="1:16" ht="16" customHeight="1" x14ac:dyDescent="0.3">
      <c r="A17" s="41" t="s">
        <v>7</v>
      </c>
      <c r="B17" s="21">
        <f t="shared" si="0"/>
        <v>48.1</v>
      </c>
      <c r="C17" s="31">
        <f t="shared" si="3"/>
        <v>0</v>
      </c>
      <c r="D17" s="15">
        <f t="shared" si="4"/>
        <v>186</v>
      </c>
      <c r="E17" s="15">
        <v>11</v>
      </c>
      <c r="F17" s="15">
        <v>175</v>
      </c>
      <c r="G17" s="73">
        <v>3</v>
      </c>
      <c r="H17" s="73">
        <f t="shared" si="1"/>
        <v>183</v>
      </c>
      <c r="I17" s="15">
        <f t="shared" si="2"/>
        <v>88</v>
      </c>
      <c r="J17" s="20">
        <v>3</v>
      </c>
      <c r="K17" s="20">
        <v>85</v>
      </c>
      <c r="L17" s="1"/>
      <c r="M17" s="1"/>
      <c r="N17" s="1"/>
      <c r="O17" s="1"/>
      <c r="P17" s="1"/>
    </row>
    <row r="18" spans="1:16" ht="16" customHeight="1" x14ac:dyDescent="0.3">
      <c r="A18" s="41" t="s">
        <v>8</v>
      </c>
      <c r="B18" s="21">
        <f t="shared" si="0"/>
        <v>94.300000000000011</v>
      </c>
      <c r="C18" s="31">
        <f t="shared" si="3"/>
        <v>2</v>
      </c>
      <c r="D18" s="15">
        <f t="shared" si="4"/>
        <v>252</v>
      </c>
      <c r="E18" s="15">
        <v>42</v>
      </c>
      <c r="F18" s="15">
        <v>210</v>
      </c>
      <c r="G18" s="73">
        <v>8</v>
      </c>
      <c r="H18" s="73">
        <f t="shared" si="1"/>
        <v>244</v>
      </c>
      <c r="I18" s="15">
        <f t="shared" si="2"/>
        <v>230</v>
      </c>
      <c r="J18" s="20">
        <v>41</v>
      </c>
      <c r="K18" s="20">
        <v>189</v>
      </c>
      <c r="L18" s="1"/>
      <c r="M18" s="1"/>
      <c r="N18" s="1"/>
      <c r="O18" s="1"/>
      <c r="P18" s="1"/>
    </row>
    <row r="19" spans="1:16" ht="16" customHeight="1" x14ac:dyDescent="0.3">
      <c r="A19" s="41" t="s">
        <v>9</v>
      </c>
      <c r="B19" s="21">
        <f t="shared" si="0"/>
        <v>75.900000000000006</v>
      </c>
      <c r="C19" s="31">
        <f t="shared" si="3"/>
        <v>0</v>
      </c>
      <c r="D19" s="15">
        <f t="shared" si="4"/>
        <v>229</v>
      </c>
      <c r="E19" s="15">
        <v>35</v>
      </c>
      <c r="F19" s="15">
        <v>194</v>
      </c>
      <c r="G19" s="73">
        <v>1</v>
      </c>
      <c r="H19" s="73">
        <f t="shared" si="1"/>
        <v>228</v>
      </c>
      <c r="I19" s="15">
        <f t="shared" si="2"/>
        <v>173</v>
      </c>
      <c r="J19" s="20">
        <v>23</v>
      </c>
      <c r="K19" s="20">
        <v>150</v>
      </c>
      <c r="L19" s="1"/>
      <c r="M19" s="1"/>
      <c r="N19" s="1"/>
      <c r="O19" s="1"/>
      <c r="P19" s="1"/>
    </row>
    <row r="20" spans="1:16" ht="16" customHeight="1" x14ac:dyDescent="0.3">
      <c r="A20" s="41" t="s">
        <v>10</v>
      </c>
      <c r="B20" s="21">
        <f t="shared" si="0"/>
        <v>96.5</v>
      </c>
      <c r="C20" s="31">
        <f t="shared" si="3"/>
        <v>3</v>
      </c>
      <c r="D20" s="15">
        <f t="shared" si="4"/>
        <v>503</v>
      </c>
      <c r="E20" s="15">
        <v>141</v>
      </c>
      <c r="F20" s="15">
        <v>362</v>
      </c>
      <c r="G20" s="73">
        <v>46</v>
      </c>
      <c r="H20" s="73">
        <f t="shared" si="1"/>
        <v>457</v>
      </c>
      <c r="I20" s="15">
        <f t="shared" si="2"/>
        <v>441</v>
      </c>
      <c r="J20" s="20">
        <v>118</v>
      </c>
      <c r="K20" s="20">
        <v>323</v>
      </c>
      <c r="L20" s="1"/>
      <c r="M20" s="1"/>
      <c r="N20" s="1"/>
      <c r="O20" s="1"/>
      <c r="P20" s="1"/>
    </row>
    <row r="21" spans="1:16" ht="16" customHeight="1" x14ac:dyDescent="0.3">
      <c r="A21" s="41" t="s">
        <v>11</v>
      </c>
      <c r="B21" s="21">
        <f t="shared" si="0"/>
        <v>72.5</v>
      </c>
      <c r="C21" s="31">
        <f t="shared" si="3"/>
        <v>0</v>
      </c>
      <c r="D21" s="15">
        <f t="shared" si="4"/>
        <v>233</v>
      </c>
      <c r="E21" s="15">
        <v>33</v>
      </c>
      <c r="F21" s="15">
        <v>200</v>
      </c>
      <c r="G21" s="73">
        <v>0</v>
      </c>
      <c r="H21" s="73">
        <f t="shared" si="1"/>
        <v>233</v>
      </c>
      <c r="I21" s="15">
        <f t="shared" si="2"/>
        <v>169</v>
      </c>
      <c r="J21" s="20">
        <v>18</v>
      </c>
      <c r="K21" s="20">
        <v>151</v>
      </c>
      <c r="L21" s="1"/>
      <c r="M21" s="1"/>
      <c r="N21" s="1"/>
      <c r="O21" s="1"/>
      <c r="P21" s="1"/>
    </row>
    <row r="22" spans="1:16" ht="16" customHeight="1" x14ac:dyDescent="0.3">
      <c r="A22" s="41" t="s">
        <v>12</v>
      </c>
      <c r="B22" s="21">
        <f t="shared" si="0"/>
        <v>96</v>
      </c>
      <c r="C22" s="31">
        <f t="shared" si="3"/>
        <v>3</v>
      </c>
      <c r="D22" s="15">
        <f t="shared" si="4"/>
        <v>248</v>
      </c>
      <c r="E22" s="15">
        <v>46</v>
      </c>
      <c r="F22" s="15">
        <v>202</v>
      </c>
      <c r="G22" s="73">
        <v>21</v>
      </c>
      <c r="H22" s="73">
        <f t="shared" si="1"/>
        <v>227</v>
      </c>
      <c r="I22" s="15">
        <f t="shared" si="2"/>
        <v>218</v>
      </c>
      <c r="J22" s="20">
        <v>42</v>
      </c>
      <c r="K22" s="20">
        <v>176</v>
      </c>
      <c r="L22" s="1"/>
      <c r="M22" s="1"/>
      <c r="N22" s="1"/>
      <c r="O22" s="1"/>
      <c r="P22" s="1"/>
    </row>
    <row r="23" spans="1:16" ht="16" customHeight="1" x14ac:dyDescent="0.3">
      <c r="A23" s="41" t="s">
        <v>13</v>
      </c>
      <c r="B23" s="21">
        <f t="shared" si="0"/>
        <v>74.3</v>
      </c>
      <c r="C23" s="31">
        <f t="shared" si="3"/>
        <v>0</v>
      </c>
      <c r="D23" s="15">
        <f t="shared" si="4"/>
        <v>216</v>
      </c>
      <c r="E23" s="15">
        <v>20</v>
      </c>
      <c r="F23" s="15">
        <v>196</v>
      </c>
      <c r="G23" s="73">
        <v>10</v>
      </c>
      <c r="H23" s="73">
        <f t="shared" si="1"/>
        <v>206</v>
      </c>
      <c r="I23" s="15">
        <f t="shared" si="2"/>
        <v>153</v>
      </c>
      <c r="J23" s="20">
        <v>8</v>
      </c>
      <c r="K23" s="20">
        <v>145</v>
      </c>
      <c r="L23" s="1"/>
      <c r="M23" s="1"/>
      <c r="N23" s="1"/>
      <c r="O23" s="1"/>
      <c r="P23" s="1"/>
    </row>
    <row r="24" spans="1:16" ht="16" customHeight="1" x14ac:dyDescent="0.3">
      <c r="A24" s="41" t="s">
        <v>14</v>
      </c>
      <c r="B24" s="21">
        <f t="shared" si="0"/>
        <v>95.5</v>
      </c>
      <c r="C24" s="31">
        <f t="shared" si="3"/>
        <v>3</v>
      </c>
      <c r="D24" s="15">
        <f t="shared" si="4"/>
        <v>220</v>
      </c>
      <c r="E24" s="15">
        <v>42</v>
      </c>
      <c r="F24" s="15">
        <v>178</v>
      </c>
      <c r="G24" s="73">
        <v>0</v>
      </c>
      <c r="H24" s="73">
        <f t="shared" si="1"/>
        <v>220</v>
      </c>
      <c r="I24" s="15">
        <f t="shared" si="2"/>
        <v>210</v>
      </c>
      <c r="J24" s="20">
        <v>38</v>
      </c>
      <c r="K24" s="20">
        <v>172</v>
      </c>
      <c r="L24" s="1"/>
      <c r="M24" s="1"/>
      <c r="N24" s="1"/>
      <c r="O24" s="1"/>
      <c r="P24" s="1"/>
    </row>
    <row r="25" spans="1:16" ht="16" customHeight="1" x14ac:dyDescent="0.3">
      <c r="A25" s="41" t="s">
        <v>15</v>
      </c>
      <c r="B25" s="21">
        <f t="shared" si="0"/>
        <v>84.4</v>
      </c>
      <c r="C25" s="31">
        <f t="shared" si="3"/>
        <v>1</v>
      </c>
      <c r="D25" s="15">
        <f t="shared" si="4"/>
        <v>303</v>
      </c>
      <c r="E25" s="15">
        <v>6</v>
      </c>
      <c r="F25" s="15">
        <v>297</v>
      </c>
      <c r="G25" s="73">
        <v>2</v>
      </c>
      <c r="H25" s="73">
        <f t="shared" si="1"/>
        <v>301</v>
      </c>
      <c r="I25" s="15">
        <f t="shared" si="2"/>
        <v>254</v>
      </c>
      <c r="J25" s="20">
        <v>6</v>
      </c>
      <c r="K25" s="20">
        <v>248</v>
      </c>
      <c r="L25" s="1"/>
      <c r="M25" s="1"/>
      <c r="N25" s="1"/>
      <c r="O25" s="1"/>
      <c r="P25" s="1"/>
    </row>
    <row r="26" spans="1:16" ht="16" customHeight="1" x14ac:dyDescent="0.3">
      <c r="A26" s="41" t="s">
        <v>16</v>
      </c>
      <c r="B26" s="21">
        <f t="shared" si="0"/>
        <v>96.2</v>
      </c>
      <c r="C26" s="31">
        <f t="shared" si="3"/>
        <v>3</v>
      </c>
      <c r="D26" s="15">
        <f t="shared" si="4"/>
        <v>186</v>
      </c>
      <c r="E26" s="15">
        <v>19</v>
      </c>
      <c r="F26" s="15">
        <v>167</v>
      </c>
      <c r="G26" s="73">
        <v>0</v>
      </c>
      <c r="H26" s="73">
        <f t="shared" si="1"/>
        <v>186</v>
      </c>
      <c r="I26" s="15">
        <f t="shared" si="2"/>
        <v>179</v>
      </c>
      <c r="J26" s="20">
        <v>16</v>
      </c>
      <c r="K26" s="20">
        <v>163</v>
      </c>
      <c r="L26" s="1"/>
      <c r="M26" s="1"/>
      <c r="N26" s="1"/>
      <c r="O26" s="1"/>
      <c r="P26" s="1"/>
    </row>
    <row r="27" spans="1:16" ht="16" customHeight="1" x14ac:dyDescent="0.3">
      <c r="A27" s="41" t="s">
        <v>17</v>
      </c>
      <c r="B27" s="21">
        <f t="shared" si="0"/>
        <v>61.900000000000006</v>
      </c>
      <c r="C27" s="31">
        <f t="shared" si="3"/>
        <v>0</v>
      </c>
      <c r="D27" s="15">
        <f t="shared" si="4"/>
        <v>187</v>
      </c>
      <c r="E27" s="15">
        <v>37</v>
      </c>
      <c r="F27" s="15">
        <v>150</v>
      </c>
      <c r="G27" s="73">
        <v>6</v>
      </c>
      <c r="H27" s="73">
        <f t="shared" si="1"/>
        <v>181</v>
      </c>
      <c r="I27" s="15">
        <f t="shared" si="2"/>
        <v>112</v>
      </c>
      <c r="J27" s="20">
        <v>20</v>
      </c>
      <c r="K27" s="20">
        <v>92</v>
      </c>
      <c r="L27" s="1"/>
      <c r="M27" s="1"/>
      <c r="N27" s="1"/>
      <c r="O27" s="1"/>
      <c r="P27" s="1"/>
    </row>
    <row r="28" spans="1:16" ht="16" customHeight="1" x14ac:dyDescent="0.3">
      <c r="A28" s="41" t="s">
        <v>18</v>
      </c>
      <c r="B28" s="21">
        <f t="shared" si="0"/>
        <v>24.200000000000003</v>
      </c>
      <c r="C28" s="31">
        <f t="shared" si="3"/>
        <v>0</v>
      </c>
      <c r="D28" s="15">
        <f t="shared" si="4"/>
        <v>1599</v>
      </c>
      <c r="E28" s="15">
        <v>82</v>
      </c>
      <c r="F28" s="15">
        <v>1517</v>
      </c>
      <c r="G28" s="73">
        <v>6</v>
      </c>
      <c r="H28" s="73">
        <f t="shared" si="1"/>
        <v>1593</v>
      </c>
      <c r="I28" s="15">
        <f t="shared" si="2"/>
        <v>386</v>
      </c>
      <c r="J28" s="20">
        <v>34</v>
      </c>
      <c r="K28" s="20">
        <v>352</v>
      </c>
      <c r="L28" s="1"/>
      <c r="M28" s="1"/>
      <c r="N28" s="1"/>
      <c r="O28" s="1"/>
      <c r="P28" s="1"/>
    </row>
    <row r="29" spans="1:16" s="8" customFormat="1" ht="16" customHeight="1" x14ac:dyDescent="0.3">
      <c r="A29" s="43" t="s">
        <v>19</v>
      </c>
      <c r="B29" s="45"/>
      <c r="C29" s="47"/>
      <c r="D29" s="45"/>
      <c r="E29" s="45"/>
      <c r="F29" s="45"/>
      <c r="G29" s="48"/>
      <c r="H29" s="45"/>
      <c r="I29" s="45"/>
      <c r="J29" s="45"/>
      <c r="K29" s="45"/>
      <c r="L29" s="7"/>
      <c r="M29" s="7"/>
      <c r="N29" s="7"/>
      <c r="O29" s="7"/>
      <c r="P29" s="7"/>
    </row>
    <row r="30" spans="1:16" ht="16" customHeight="1" x14ac:dyDescent="0.3">
      <c r="A30" s="41" t="s">
        <v>20</v>
      </c>
      <c r="B30" s="21">
        <f t="shared" ref="B30:B40" si="5">MROUND(I30/H30*100,0.1)</f>
        <v>93.800000000000011</v>
      </c>
      <c r="C30" s="31">
        <f t="shared" si="3"/>
        <v>2</v>
      </c>
      <c r="D30" s="15">
        <f t="shared" si="4"/>
        <v>113</v>
      </c>
      <c r="E30" s="15">
        <v>21</v>
      </c>
      <c r="F30" s="15">
        <v>92</v>
      </c>
      <c r="G30" s="73">
        <v>0</v>
      </c>
      <c r="H30" s="73">
        <f t="shared" ref="H30:H40" si="6">D30-G30</f>
        <v>113</v>
      </c>
      <c r="I30" s="15">
        <f t="shared" ref="I30:I40" si="7">SUM(J30:K30)</f>
        <v>106</v>
      </c>
      <c r="J30" s="20">
        <v>18</v>
      </c>
      <c r="K30" s="20">
        <v>88</v>
      </c>
      <c r="L30" s="1"/>
      <c r="M30" s="1"/>
      <c r="N30" s="1"/>
      <c r="O30" s="1"/>
      <c r="P30" s="1"/>
    </row>
    <row r="31" spans="1:16" ht="16" customHeight="1" x14ac:dyDescent="0.3">
      <c r="A31" s="41" t="s">
        <v>21</v>
      </c>
      <c r="B31" s="21">
        <f t="shared" si="5"/>
        <v>78.400000000000006</v>
      </c>
      <c r="C31" s="31">
        <f t="shared" si="3"/>
        <v>0</v>
      </c>
      <c r="D31" s="15">
        <f t="shared" si="4"/>
        <v>295</v>
      </c>
      <c r="E31" s="15">
        <v>78</v>
      </c>
      <c r="F31" s="15">
        <v>217</v>
      </c>
      <c r="G31" s="73">
        <v>4</v>
      </c>
      <c r="H31" s="73">
        <f t="shared" si="6"/>
        <v>291</v>
      </c>
      <c r="I31" s="15">
        <f t="shared" si="7"/>
        <v>228</v>
      </c>
      <c r="J31" s="20">
        <v>63</v>
      </c>
      <c r="K31" s="20">
        <v>165</v>
      </c>
      <c r="L31" s="1"/>
      <c r="M31" s="1"/>
      <c r="N31" s="1"/>
      <c r="O31" s="1"/>
      <c r="P31" s="1"/>
    </row>
    <row r="32" spans="1:16" ht="16" customHeight="1" x14ac:dyDescent="0.3">
      <c r="A32" s="41" t="s">
        <v>22</v>
      </c>
      <c r="B32" s="21">
        <f t="shared" si="5"/>
        <v>48.2</v>
      </c>
      <c r="C32" s="31">
        <f t="shared" si="3"/>
        <v>0</v>
      </c>
      <c r="D32" s="15">
        <f t="shared" si="4"/>
        <v>282</v>
      </c>
      <c r="E32" s="15">
        <v>65</v>
      </c>
      <c r="F32" s="15">
        <v>217</v>
      </c>
      <c r="G32" s="73">
        <v>0</v>
      </c>
      <c r="H32" s="73">
        <f t="shared" si="6"/>
        <v>282</v>
      </c>
      <c r="I32" s="15">
        <f t="shared" si="7"/>
        <v>136</v>
      </c>
      <c r="J32" s="20">
        <v>29</v>
      </c>
      <c r="K32" s="20">
        <v>107</v>
      </c>
      <c r="L32" s="1"/>
      <c r="M32" s="1"/>
      <c r="N32" s="1"/>
      <c r="O32" s="1"/>
      <c r="P32" s="1"/>
    </row>
    <row r="33" spans="1:16" ht="16" customHeight="1" x14ac:dyDescent="0.3">
      <c r="A33" s="41" t="s">
        <v>23</v>
      </c>
      <c r="B33" s="21">
        <f t="shared" si="5"/>
        <v>95.2</v>
      </c>
      <c r="C33" s="31">
        <f t="shared" si="3"/>
        <v>3</v>
      </c>
      <c r="D33" s="15">
        <f t="shared" si="4"/>
        <v>238</v>
      </c>
      <c r="E33" s="15">
        <v>29</v>
      </c>
      <c r="F33" s="15">
        <v>209</v>
      </c>
      <c r="G33" s="73">
        <v>8</v>
      </c>
      <c r="H33" s="73">
        <f t="shared" si="6"/>
        <v>230</v>
      </c>
      <c r="I33" s="15">
        <f t="shared" si="7"/>
        <v>219</v>
      </c>
      <c r="J33" s="20">
        <v>26</v>
      </c>
      <c r="K33" s="20">
        <v>193</v>
      </c>
      <c r="L33" s="1"/>
      <c r="M33" s="1"/>
      <c r="N33" s="1"/>
      <c r="O33" s="1"/>
      <c r="P33" s="1"/>
    </row>
    <row r="34" spans="1:16" ht="16" customHeight="1" x14ac:dyDescent="0.3">
      <c r="A34" s="41" t="s">
        <v>24</v>
      </c>
      <c r="B34" s="21">
        <f t="shared" si="5"/>
        <v>99.300000000000011</v>
      </c>
      <c r="C34" s="31">
        <f t="shared" si="3"/>
        <v>3</v>
      </c>
      <c r="D34" s="15">
        <f t="shared" si="4"/>
        <v>170</v>
      </c>
      <c r="E34" s="15">
        <v>26</v>
      </c>
      <c r="F34" s="15">
        <v>144</v>
      </c>
      <c r="G34" s="73">
        <v>30</v>
      </c>
      <c r="H34" s="73">
        <f t="shared" si="6"/>
        <v>140</v>
      </c>
      <c r="I34" s="15">
        <f t="shared" si="7"/>
        <v>139</v>
      </c>
      <c r="J34" s="20">
        <v>24</v>
      </c>
      <c r="K34" s="20">
        <v>115</v>
      </c>
      <c r="L34" s="1"/>
      <c r="M34" s="1"/>
      <c r="N34" s="1"/>
      <c r="O34" s="1"/>
      <c r="P34" s="1"/>
    </row>
    <row r="35" spans="1:16" ht="16" customHeight="1" x14ac:dyDescent="0.3">
      <c r="A35" s="41" t="s">
        <v>25</v>
      </c>
      <c r="B35" s="21">
        <f t="shared" si="5"/>
        <v>95.5</v>
      </c>
      <c r="C35" s="31">
        <f t="shared" si="3"/>
        <v>3</v>
      </c>
      <c r="D35" s="15">
        <f t="shared" si="4"/>
        <v>154</v>
      </c>
      <c r="E35" s="15">
        <v>26</v>
      </c>
      <c r="F35" s="15">
        <v>128</v>
      </c>
      <c r="G35" s="73">
        <v>0</v>
      </c>
      <c r="H35" s="73">
        <f t="shared" si="6"/>
        <v>154</v>
      </c>
      <c r="I35" s="15">
        <f t="shared" si="7"/>
        <v>147</v>
      </c>
      <c r="J35" s="20">
        <v>26</v>
      </c>
      <c r="K35" s="20">
        <v>121</v>
      </c>
      <c r="L35" s="1"/>
      <c r="M35" s="1"/>
      <c r="N35" s="1"/>
      <c r="O35" s="1"/>
      <c r="P35" s="1"/>
    </row>
    <row r="36" spans="1:16" ht="16" customHeight="1" x14ac:dyDescent="0.3">
      <c r="A36" s="41" t="s">
        <v>26</v>
      </c>
      <c r="B36" s="21">
        <f t="shared" si="5"/>
        <v>95.9</v>
      </c>
      <c r="C36" s="31">
        <f t="shared" si="3"/>
        <v>3</v>
      </c>
      <c r="D36" s="15">
        <f t="shared" si="4"/>
        <v>130</v>
      </c>
      <c r="E36" s="15">
        <v>60</v>
      </c>
      <c r="F36" s="15">
        <v>70</v>
      </c>
      <c r="G36" s="73">
        <v>7</v>
      </c>
      <c r="H36" s="73">
        <f t="shared" si="6"/>
        <v>123</v>
      </c>
      <c r="I36" s="15">
        <f t="shared" si="7"/>
        <v>118</v>
      </c>
      <c r="J36" s="20">
        <v>55</v>
      </c>
      <c r="K36" s="20">
        <v>63</v>
      </c>
      <c r="L36" s="1"/>
      <c r="M36" s="1"/>
      <c r="N36" s="1"/>
      <c r="O36" s="1"/>
      <c r="P36" s="1"/>
    </row>
    <row r="37" spans="1:16" ht="16" customHeight="1" x14ac:dyDescent="0.3">
      <c r="A37" s="41" t="s">
        <v>27</v>
      </c>
      <c r="B37" s="21">
        <f t="shared" si="5"/>
        <v>52</v>
      </c>
      <c r="C37" s="31">
        <f t="shared" si="3"/>
        <v>0</v>
      </c>
      <c r="D37" s="15">
        <f t="shared" si="4"/>
        <v>200</v>
      </c>
      <c r="E37" s="15">
        <v>97</v>
      </c>
      <c r="F37" s="15">
        <v>103</v>
      </c>
      <c r="G37" s="73">
        <v>4</v>
      </c>
      <c r="H37" s="73">
        <f t="shared" si="6"/>
        <v>196</v>
      </c>
      <c r="I37" s="15">
        <f t="shared" si="7"/>
        <v>102</v>
      </c>
      <c r="J37" s="20">
        <v>38</v>
      </c>
      <c r="K37" s="20">
        <v>64</v>
      </c>
      <c r="L37" s="1"/>
      <c r="M37" s="1"/>
      <c r="N37" s="1"/>
      <c r="O37" s="1"/>
      <c r="P37" s="1"/>
    </row>
    <row r="38" spans="1:16" ht="16" customHeight="1" x14ac:dyDescent="0.3">
      <c r="A38" s="41" t="s">
        <v>28</v>
      </c>
      <c r="B38" s="21">
        <f t="shared" si="5"/>
        <v>52.400000000000006</v>
      </c>
      <c r="C38" s="31">
        <f t="shared" si="3"/>
        <v>0</v>
      </c>
      <c r="D38" s="15">
        <f t="shared" si="4"/>
        <v>148</v>
      </c>
      <c r="E38" s="15">
        <v>13</v>
      </c>
      <c r="F38" s="15">
        <v>135</v>
      </c>
      <c r="G38" s="73">
        <v>1</v>
      </c>
      <c r="H38" s="73">
        <f t="shared" si="6"/>
        <v>147</v>
      </c>
      <c r="I38" s="15">
        <f t="shared" si="7"/>
        <v>77</v>
      </c>
      <c r="J38" s="20">
        <v>4</v>
      </c>
      <c r="K38" s="20">
        <v>73</v>
      </c>
      <c r="L38" s="1"/>
      <c r="M38" s="1"/>
      <c r="N38" s="1"/>
      <c r="O38" s="1"/>
      <c r="P38" s="1"/>
    </row>
    <row r="39" spans="1:16" ht="16" customHeight="1" x14ac:dyDescent="0.3">
      <c r="A39" s="41" t="s">
        <v>29</v>
      </c>
      <c r="B39" s="21">
        <f t="shared" si="5"/>
        <v>90.9</v>
      </c>
      <c r="C39" s="31">
        <f t="shared" si="3"/>
        <v>2</v>
      </c>
      <c r="D39" s="15">
        <f t="shared" si="4"/>
        <v>2620</v>
      </c>
      <c r="E39" s="15">
        <v>29</v>
      </c>
      <c r="F39" s="15">
        <v>2591</v>
      </c>
      <c r="G39" s="73">
        <v>16</v>
      </c>
      <c r="H39" s="73">
        <f t="shared" si="6"/>
        <v>2604</v>
      </c>
      <c r="I39" s="15">
        <f t="shared" si="7"/>
        <v>2367</v>
      </c>
      <c r="J39" s="20">
        <v>21</v>
      </c>
      <c r="K39" s="20">
        <v>2346</v>
      </c>
      <c r="L39" s="1"/>
      <c r="M39" s="1"/>
      <c r="N39" s="1"/>
      <c r="O39" s="1"/>
      <c r="P39" s="1"/>
    </row>
    <row r="40" spans="1:16" ht="16" customHeight="1" x14ac:dyDescent="0.3">
      <c r="A40" s="41" t="s">
        <v>30</v>
      </c>
      <c r="B40" s="21">
        <f t="shared" si="5"/>
        <v>84.100000000000009</v>
      </c>
      <c r="C40" s="31">
        <f t="shared" si="3"/>
        <v>1</v>
      </c>
      <c r="D40" s="15">
        <f t="shared" si="4"/>
        <v>90</v>
      </c>
      <c r="E40" s="15">
        <v>0</v>
      </c>
      <c r="F40" s="15">
        <v>90</v>
      </c>
      <c r="G40" s="73">
        <v>2</v>
      </c>
      <c r="H40" s="73">
        <f t="shared" si="6"/>
        <v>88</v>
      </c>
      <c r="I40" s="15">
        <f t="shared" si="7"/>
        <v>74</v>
      </c>
      <c r="J40" s="20">
        <v>0</v>
      </c>
      <c r="K40" s="20">
        <v>74</v>
      </c>
      <c r="L40" s="1"/>
      <c r="M40" s="1"/>
      <c r="N40" s="1"/>
      <c r="O40" s="1"/>
      <c r="P40" s="1"/>
    </row>
    <row r="41" spans="1:16" s="8" customFormat="1" ht="16" customHeight="1" x14ac:dyDescent="0.3">
      <c r="A41" s="43" t="s">
        <v>31</v>
      </c>
      <c r="B41" s="45"/>
      <c r="C41" s="47"/>
      <c r="D41" s="45"/>
      <c r="E41" s="45"/>
      <c r="F41" s="45"/>
      <c r="G41" s="48"/>
      <c r="H41" s="45"/>
      <c r="I41" s="45"/>
      <c r="J41" s="45"/>
      <c r="K41" s="45"/>
      <c r="L41" s="7"/>
      <c r="M41" s="7"/>
      <c r="N41" s="7"/>
      <c r="O41" s="7"/>
      <c r="P41" s="7"/>
    </row>
    <row r="42" spans="1:16" ht="16" customHeight="1" x14ac:dyDescent="0.3">
      <c r="A42" s="41" t="s">
        <v>32</v>
      </c>
      <c r="B42" s="21">
        <f t="shared" ref="B42:B49" si="8">MROUND(I42/H42*100,0.1)</f>
        <v>100</v>
      </c>
      <c r="C42" s="31">
        <f t="shared" si="3"/>
        <v>3</v>
      </c>
      <c r="D42" s="15">
        <f t="shared" si="4"/>
        <v>122</v>
      </c>
      <c r="E42" s="15">
        <v>5</v>
      </c>
      <c r="F42" s="15">
        <v>117</v>
      </c>
      <c r="G42" s="73">
        <v>4</v>
      </c>
      <c r="H42" s="73">
        <f t="shared" ref="H42:H49" si="9">D42-G42</f>
        <v>118</v>
      </c>
      <c r="I42" s="15">
        <f t="shared" ref="I42:I49" si="10">SUM(J42:K42)</f>
        <v>118</v>
      </c>
      <c r="J42" s="20">
        <v>4</v>
      </c>
      <c r="K42" s="20">
        <v>114</v>
      </c>
      <c r="L42" s="1"/>
      <c r="M42" s="1"/>
      <c r="N42" s="1"/>
      <c r="O42" s="1"/>
      <c r="P42" s="1"/>
    </row>
    <row r="43" spans="1:16" ht="16" customHeight="1" x14ac:dyDescent="0.3">
      <c r="A43" s="41" t="s">
        <v>33</v>
      </c>
      <c r="B43" s="21">
        <f t="shared" si="8"/>
        <v>94.100000000000009</v>
      </c>
      <c r="C43" s="31">
        <f t="shared" si="3"/>
        <v>2</v>
      </c>
      <c r="D43" s="15">
        <f t="shared" si="4"/>
        <v>118</v>
      </c>
      <c r="E43" s="15">
        <v>9</v>
      </c>
      <c r="F43" s="15">
        <v>109</v>
      </c>
      <c r="G43" s="73">
        <v>0</v>
      </c>
      <c r="H43" s="73">
        <f t="shared" si="9"/>
        <v>118</v>
      </c>
      <c r="I43" s="15">
        <f t="shared" si="10"/>
        <v>111</v>
      </c>
      <c r="J43" s="20">
        <v>7</v>
      </c>
      <c r="K43" s="20">
        <v>104</v>
      </c>
      <c r="L43" s="1"/>
      <c r="M43" s="1"/>
      <c r="N43" s="1"/>
      <c r="O43" s="1"/>
      <c r="P43" s="1"/>
    </row>
    <row r="44" spans="1:16" ht="16" customHeight="1" x14ac:dyDescent="0.3">
      <c r="A44" s="41" t="s">
        <v>100</v>
      </c>
      <c r="B44" s="21">
        <f t="shared" si="8"/>
        <v>96.9</v>
      </c>
      <c r="C44" s="31">
        <f t="shared" si="3"/>
        <v>3</v>
      </c>
      <c r="D44" s="15">
        <f t="shared" si="4"/>
        <v>350</v>
      </c>
      <c r="E44" s="15">
        <v>48</v>
      </c>
      <c r="F44" s="15">
        <v>302</v>
      </c>
      <c r="G44" s="73">
        <v>30</v>
      </c>
      <c r="H44" s="73">
        <f t="shared" si="9"/>
        <v>320</v>
      </c>
      <c r="I44" s="15">
        <f t="shared" si="10"/>
        <v>310</v>
      </c>
      <c r="J44" s="20">
        <v>34</v>
      </c>
      <c r="K44" s="20">
        <v>276</v>
      </c>
      <c r="L44" s="1"/>
      <c r="M44" s="1"/>
      <c r="N44" s="1"/>
      <c r="O44" s="1"/>
      <c r="P44" s="1"/>
    </row>
    <row r="45" spans="1:16" ht="16" customHeight="1" x14ac:dyDescent="0.3">
      <c r="A45" s="41" t="s">
        <v>34</v>
      </c>
      <c r="B45" s="21">
        <f t="shared" si="8"/>
        <v>96.7</v>
      </c>
      <c r="C45" s="31">
        <f t="shared" si="3"/>
        <v>3</v>
      </c>
      <c r="D45" s="15">
        <f t="shared" si="4"/>
        <v>570</v>
      </c>
      <c r="E45" s="15">
        <v>38</v>
      </c>
      <c r="F45" s="15">
        <v>532</v>
      </c>
      <c r="G45" s="73">
        <v>0</v>
      </c>
      <c r="H45" s="73">
        <f t="shared" si="9"/>
        <v>570</v>
      </c>
      <c r="I45" s="15">
        <f t="shared" si="10"/>
        <v>551</v>
      </c>
      <c r="J45" s="20">
        <v>37</v>
      </c>
      <c r="K45" s="20">
        <v>514</v>
      </c>
      <c r="L45" s="1"/>
      <c r="M45" s="1"/>
      <c r="N45" s="1"/>
      <c r="O45" s="1"/>
      <c r="P45" s="1"/>
    </row>
    <row r="46" spans="1:16" ht="16" customHeight="1" x14ac:dyDescent="0.3">
      <c r="A46" s="41" t="s">
        <v>35</v>
      </c>
      <c r="B46" s="21">
        <f t="shared" si="8"/>
        <v>79.7</v>
      </c>
      <c r="C46" s="31">
        <f t="shared" si="3"/>
        <v>0</v>
      </c>
      <c r="D46" s="15">
        <f t="shared" si="4"/>
        <v>172</v>
      </c>
      <c r="E46" s="15">
        <v>52</v>
      </c>
      <c r="F46" s="15">
        <v>120</v>
      </c>
      <c r="G46" s="73">
        <v>0</v>
      </c>
      <c r="H46" s="73">
        <f t="shared" si="9"/>
        <v>172</v>
      </c>
      <c r="I46" s="15">
        <f t="shared" si="10"/>
        <v>137</v>
      </c>
      <c r="J46" s="20">
        <v>35</v>
      </c>
      <c r="K46" s="20">
        <v>102</v>
      </c>
      <c r="L46" s="1"/>
      <c r="M46" s="1"/>
      <c r="N46" s="1"/>
      <c r="O46" s="1"/>
      <c r="P46" s="1"/>
    </row>
    <row r="47" spans="1:16" ht="16" customHeight="1" x14ac:dyDescent="0.3">
      <c r="A47" s="41" t="s">
        <v>36</v>
      </c>
      <c r="B47" s="21">
        <f t="shared" si="8"/>
        <v>93.4</v>
      </c>
      <c r="C47" s="31">
        <f t="shared" si="3"/>
        <v>2</v>
      </c>
      <c r="D47" s="15">
        <f t="shared" si="4"/>
        <v>328</v>
      </c>
      <c r="E47" s="15">
        <v>42</v>
      </c>
      <c r="F47" s="15">
        <v>286</v>
      </c>
      <c r="G47" s="73">
        <v>40</v>
      </c>
      <c r="H47" s="73">
        <f t="shared" si="9"/>
        <v>288</v>
      </c>
      <c r="I47" s="15">
        <f t="shared" si="10"/>
        <v>269</v>
      </c>
      <c r="J47" s="20">
        <v>23</v>
      </c>
      <c r="K47" s="20">
        <v>246</v>
      </c>
      <c r="L47" s="1"/>
      <c r="M47" s="1"/>
      <c r="N47" s="1"/>
      <c r="O47" s="1"/>
      <c r="P47" s="1"/>
    </row>
    <row r="48" spans="1:16" ht="16" customHeight="1" x14ac:dyDescent="0.3">
      <c r="A48" s="41" t="s">
        <v>37</v>
      </c>
      <c r="B48" s="21">
        <f t="shared" si="8"/>
        <v>90.9</v>
      </c>
      <c r="C48" s="31">
        <f t="shared" si="3"/>
        <v>2</v>
      </c>
      <c r="D48" s="15">
        <f t="shared" si="4"/>
        <v>328</v>
      </c>
      <c r="E48" s="15">
        <v>35</v>
      </c>
      <c r="F48" s="15">
        <v>293</v>
      </c>
      <c r="G48" s="73">
        <v>0</v>
      </c>
      <c r="H48" s="73">
        <f t="shared" si="9"/>
        <v>328</v>
      </c>
      <c r="I48" s="15">
        <f t="shared" si="10"/>
        <v>298</v>
      </c>
      <c r="J48" s="20">
        <v>30</v>
      </c>
      <c r="K48" s="20">
        <v>268</v>
      </c>
      <c r="L48" s="1"/>
      <c r="M48" s="1"/>
      <c r="N48" s="1"/>
      <c r="O48" s="1"/>
      <c r="P48" s="1"/>
    </row>
    <row r="49" spans="1:16" ht="16" customHeight="1" x14ac:dyDescent="0.3">
      <c r="A49" s="41" t="s">
        <v>105</v>
      </c>
      <c r="B49" s="21">
        <f t="shared" si="8"/>
        <v>67.8</v>
      </c>
      <c r="C49" s="31">
        <f t="shared" si="3"/>
        <v>0</v>
      </c>
      <c r="D49" s="15">
        <f t="shared" si="4"/>
        <v>233</v>
      </c>
      <c r="E49" s="15">
        <v>13</v>
      </c>
      <c r="F49" s="15">
        <v>220</v>
      </c>
      <c r="G49" s="73">
        <v>0</v>
      </c>
      <c r="H49" s="73">
        <f t="shared" si="9"/>
        <v>233</v>
      </c>
      <c r="I49" s="15">
        <f t="shared" si="10"/>
        <v>158</v>
      </c>
      <c r="J49" s="20">
        <v>10</v>
      </c>
      <c r="K49" s="20">
        <v>148</v>
      </c>
      <c r="L49" s="1"/>
      <c r="M49" s="1"/>
      <c r="N49" s="1"/>
      <c r="O49" s="1"/>
      <c r="P49" s="1"/>
    </row>
    <row r="50" spans="1:16" s="8" customFormat="1" ht="16" customHeight="1" x14ac:dyDescent="0.3">
      <c r="A50" s="43" t="s">
        <v>38</v>
      </c>
      <c r="B50" s="45"/>
      <c r="C50" s="47"/>
      <c r="D50" s="45"/>
      <c r="E50" s="45"/>
      <c r="F50" s="45"/>
      <c r="G50" s="48"/>
      <c r="H50" s="45"/>
      <c r="I50" s="45"/>
      <c r="J50" s="45"/>
      <c r="K50" s="45"/>
      <c r="L50" s="7"/>
      <c r="M50" s="7"/>
      <c r="N50" s="7"/>
      <c r="O50" s="7"/>
      <c r="P50" s="7"/>
    </row>
    <row r="51" spans="1:16" ht="16" customHeight="1" x14ac:dyDescent="0.3">
      <c r="A51" s="41" t="s">
        <v>39</v>
      </c>
      <c r="B51" s="21">
        <f t="shared" ref="B51:B57" si="11">MROUND(I51/H51*100,0.1)</f>
        <v>79.7</v>
      </c>
      <c r="C51" s="31">
        <f t="shared" si="3"/>
        <v>0</v>
      </c>
      <c r="D51" s="15">
        <f t="shared" si="4"/>
        <v>517</v>
      </c>
      <c r="E51" s="15">
        <v>18</v>
      </c>
      <c r="F51" s="15">
        <v>499</v>
      </c>
      <c r="G51" s="73">
        <v>0</v>
      </c>
      <c r="H51" s="73">
        <f t="shared" ref="H51:H57" si="12">D51-G51</f>
        <v>517</v>
      </c>
      <c r="I51" s="15">
        <f t="shared" ref="I51:I57" si="13">SUM(J51:K51)</f>
        <v>412</v>
      </c>
      <c r="J51" s="20">
        <v>8</v>
      </c>
      <c r="K51" s="20">
        <v>404</v>
      </c>
      <c r="L51" s="1"/>
      <c r="M51" s="1"/>
      <c r="N51" s="1"/>
      <c r="O51" s="1"/>
      <c r="P51" s="1"/>
    </row>
    <row r="52" spans="1:16" ht="16" customHeight="1" x14ac:dyDescent="0.3">
      <c r="A52" s="41" t="s">
        <v>40</v>
      </c>
      <c r="B52" s="21">
        <f t="shared" si="11"/>
        <v>43.300000000000004</v>
      </c>
      <c r="C52" s="31">
        <f t="shared" si="3"/>
        <v>0</v>
      </c>
      <c r="D52" s="15">
        <f t="shared" si="4"/>
        <v>284</v>
      </c>
      <c r="E52" s="15">
        <v>8</v>
      </c>
      <c r="F52" s="15">
        <v>276</v>
      </c>
      <c r="G52" s="73">
        <v>0</v>
      </c>
      <c r="H52" s="73">
        <f t="shared" si="12"/>
        <v>284</v>
      </c>
      <c r="I52" s="15">
        <f t="shared" si="13"/>
        <v>123</v>
      </c>
      <c r="J52" s="20">
        <v>2</v>
      </c>
      <c r="K52" s="20">
        <v>121</v>
      </c>
      <c r="L52" s="1"/>
      <c r="M52" s="1"/>
      <c r="N52" s="1"/>
      <c r="O52" s="1"/>
      <c r="P52" s="1"/>
    </row>
    <row r="53" spans="1:16" ht="16" customHeight="1" x14ac:dyDescent="0.3">
      <c r="A53" s="41" t="s">
        <v>41</v>
      </c>
      <c r="B53" s="21">
        <f t="shared" si="11"/>
        <v>98.7</v>
      </c>
      <c r="C53" s="31">
        <f t="shared" si="3"/>
        <v>3</v>
      </c>
      <c r="D53" s="15">
        <f t="shared" si="4"/>
        <v>76</v>
      </c>
      <c r="E53" s="15">
        <v>5</v>
      </c>
      <c r="F53" s="15">
        <v>71</v>
      </c>
      <c r="G53" s="73">
        <v>1</v>
      </c>
      <c r="H53" s="73">
        <f t="shared" si="12"/>
        <v>75</v>
      </c>
      <c r="I53" s="15">
        <f t="shared" si="13"/>
        <v>74</v>
      </c>
      <c r="J53" s="20">
        <v>5</v>
      </c>
      <c r="K53" s="20">
        <v>69</v>
      </c>
      <c r="L53" s="1"/>
      <c r="M53" s="1"/>
      <c r="N53" s="1"/>
      <c r="O53" s="1"/>
      <c r="P53" s="1"/>
    </row>
    <row r="54" spans="1:16" ht="16" customHeight="1" x14ac:dyDescent="0.3">
      <c r="A54" s="41" t="s">
        <v>42</v>
      </c>
      <c r="B54" s="21">
        <f t="shared" si="11"/>
        <v>22.200000000000003</v>
      </c>
      <c r="C54" s="31">
        <f t="shared" si="3"/>
        <v>0</v>
      </c>
      <c r="D54" s="15">
        <f t="shared" si="4"/>
        <v>119</v>
      </c>
      <c r="E54" s="15">
        <v>8</v>
      </c>
      <c r="F54" s="15">
        <v>111</v>
      </c>
      <c r="G54" s="73">
        <v>11</v>
      </c>
      <c r="H54" s="73">
        <f t="shared" si="12"/>
        <v>108</v>
      </c>
      <c r="I54" s="15">
        <f t="shared" si="13"/>
        <v>24</v>
      </c>
      <c r="J54" s="20">
        <v>3</v>
      </c>
      <c r="K54" s="20">
        <v>21</v>
      </c>
      <c r="L54" s="1"/>
      <c r="M54" s="1"/>
      <c r="N54" s="1"/>
      <c r="O54" s="1"/>
      <c r="P54" s="1"/>
    </row>
    <row r="55" spans="1:16" ht="16" customHeight="1" x14ac:dyDescent="0.3">
      <c r="A55" s="41" t="s">
        <v>91</v>
      </c>
      <c r="B55" s="21">
        <f t="shared" si="11"/>
        <v>47.900000000000006</v>
      </c>
      <c r="C55" s="31">
        <f t="shared" si="3"/>
        <v>0</v>
      </c>
      <c r="D55" s="15">
        <f t="shared" si="4"/>
        <v>215</v>
      </c>
      <c r="E55" s="15">
        <v>16</v>
      </c>
      <c r="F55" s="15">
        <v>199</v>
      </c>
      <c r="G55" s="73">
        <v>0</v>
      </c>
      <c r="H55" s="73">
        <f t="shared" si="12"/>
        <v>215</v>
      </c>
      <c r="I55" s="15">
        <f t="shared" si="13"/>
        <v>103</v>
      </c>
      <c r="J55" s="20">
        <v>2</v>
      </c>
      <c r="K55" s="20">
        <v>101</v>
      </c>
      <c r="L55" s="1"/>
      <c r="M55" s="1"/>
      <c r="N55" s="1"/>
      <c r="O55" s="1"/>
      <c r="P55" s="1"/>
    </row>
    <row r="56" spans="1:16" ht="16" customHeight="1" x14ac:dyDescent="0.3">
      <c r="A56" s="41" t="s">
        <v>43</v>
      </c>
      <c r="B56" s="21">
        <f t="shared" si="11"/>
        <v>46.6</v>
      </c>
      <c r="C56" s="31">
        <f t="shared" si="3"/>
        <v>0</v>
      </c>
      <c r="D56" s="15">
        <f t="shared" si="4"/>
        <v>345</v>
      </c>
      <c r="E56" s="15">
        <v>31</v>
      </c>
      <c r="F56" s="15">
        <v>314</v>
      </c>
      <c r="G56" s="73">
        <v>40</v>
      </c>
      <c r="H56" s="73">
        <f t="shared" si="12"/>
        <v>305</v>
      </c>
      <c r="I56" s="15">
        <f t="shared" si="13"/>
        <v>142</v>
      </c>
      <c r="J56" s="20">
        <v>11</v>
      </c>
      <c r="K56" s="20">
        <v>131</v>
      </c>
      <c r="L56" s="1"/>
      <c r="M56" s="1"/>
      <c r="N56" s="1"/>
      <c r="O56" s="1"/>
      <c r="P56" s="1"/>
    </row>
    <row r="57" spans="1:16" ht="16" customHeight="1" x14ac:dyDescent="0.3">
      <c r="A57" s="41" t="s">
        <v>44</v>
      </c>
      <c r="B57" s="21">
        <f t="shared" si="11"/>
        <v>98.300000000000011</v>
      </c>
      <c r="C57" s="31">
        <f t="shared" si="3"/>
        <v>3</v>
      </c>
      <c r="D57" s="15">
        <f t="shared" si="4"/>
        <v>333</v>
      </c>
      <c r="E57" s="15">
        <v>19</v>
      </c>
      <c r="F57" s="15">
        <v>314</v>
      </c>
      <c r="G57" s="73">
        <v>35</v>
      </c>
      <c r="H57" s="73">
        <f t="shared" si="12"/>
        <v>298</v>
      </c>
      <c r="I57" s="15">
        <f t="shared" si="13"/>
        <v>293</v>
      </c>
      <c r="J57" s="20">
        <v>9</v>
      </c>
      <c r="K57" s="20">
        <v>284</v>
      </c>
      <c r="L57" s="1"/>
      <c r="M57" s="1"/>
      <c r="N57" s="1"/>
      <c r="O57" s="1"/>
      <c r="P57" s="1"/>
    </row>
    <row r="58" spans="1:16" s="8" customFormat="1" ht="16" customHeight="1" x14ac:dyDescent="0.3">
      <c r="A58" s="43" t="s">
        <v>45</v>
      </c>
      <c r="B58" s="45"/>
      <c r="C58" s="47"/>
      <c r="D58" s="45"/>
      <c r="E58" s="45"/>
      <c r="F58" s="45"/>
      <c r="G58" s="48"/>
      <c r="H58" s="45"/>
      <c r="I58" s="45"/>
      <c r="J58" s="45"/>
      <c r="K58" s="45"/>
      <c r="L58" s="7"/>
      <c r="M58" s="7"/>
      <c r="N58" s="7"/>
      <c r="O58" s="7"/>
      <c r="P58" s="7"/>
    </row>
    <row r="59" spans="1:16" ht="16" customHeight="1" x14ac:dyDescent="0.3">
      <c r="A59" s="41" t="s">
        <v>46</v>
      </c>
      <c r="B59" s="21">
        <f t="shared" ref="B59:B72" si="14">MROUND(I59/H59*100,0.1)</f>
        <v>100</v>
      </c>
      <c r="C59" s="31">
        <f t="shared" si="3"/>
        <v>3</v>
      </c>
      <c r="D59" s="15">
        <f t="shared" si="4"/>
        <v>498</v>
      </c>
      <c r="E59" s="15">
        <v>105</v>
      </c>
      <c r="F59" s="15">
        <v>393</v>
      </c>
      <c r="G59" s="73">
        <v>21</v>
      </c>
      <c r="H59" s="73">
        <f t="shared" ref="H59:H72" si="15">D59-G59</f>
        <v>477</v>
      </c>
      <c r="I59" s="15">
        <f t="shared" ref="I59:I72" si="16">SUM(J59:K59)</f>
        <v>477</v>
      </c>
      <c r="J59" s="20">
        <v>99</v>
      </c>
      <c r="K59" s="20">
        <v>378</v>
      </c>
      <c r="L59" s="104"/>
      <c r="M59" s="105"/>
      <c r="N59" s="105"/>
      <c r="O59" s="105"/>
      <c r="P59" s="1"/>
    </row>
    <row r="60" spans="1:16" ht="16" customHeight="1" x14ac:dyDescent="0.3">
      <c r="A60" s="41" t="s">
        <v>47</v>
      </c>
      <c r="B60" s="21">
        <f t="shared" si="14"/>
        <v>98.5</v>
      </c>
      <c r="C60" s="31">
        <f t="shared" si="3"/>
        <v>3</v>
      </c>
      <c r="D60" s="15">
        <f t="shared" si="4"/>
        <v>214</v>
      </c>
      <c r="E60" s="15">
        <v>17</v>
      </c>
      <c r="F60" s="15">
        <v>197</v>
      </c>
      <c r="G60" s="73">
        <v>10</v>
      </c>
      <c r="H60" s="73">
        <f t="shared" si="15"/>
        <v>204</v>
      </c>
      <c r="I60" s="15">
        <f t="shared" si="16"/>
        <v>201</v>
      </c>
      <c r="J60" s="20">
        <v>15</v>
      </c>
      <c r="K60" s="20">
        <v>186</v>
      </c>
      <c r="L60" s="1"/>
      <c r="M60" s="1"/>
      <c r="N60" s="1"/>
      <c r="O60" s="1"/>
      <c r="P60" s="1"/>
    </row>
    <row r="61" spans="1:16" ht="16" customHeight="1" x14ac:dyDescent="0.3">
      <c r="A61" s="41" t="s">
        <v>48</v>
      </c>
      <c r="B61" s="21">
        <f t="shared" si="14"/>
        <v>60.5</v>
      </c>
      <c r="C61" s="31">
        <f t="shared" si="3"/>
        <v>0</v>
      </c>
      <c r="D61" s="15">
        <f t="shared" si="4"/>
        <v>197</v>
      </c>
      <c r="E61" s="15">
        <v>25</v>
      </c>
      <c r="F61" s="15">
        <v>172</v>
      </c>
      <c r="G61" s="73">
        <v>2</v>
      </c>
      <c r="H61" s="73">
        <f t="shared" si="15"/>
        <v>195</v>
      </c>
      <c r="I61" s="15">
        <f t="shared" si="16"/>
        <v>118</v>
      </c>
      <c r="J61" s="20">
        <v>11</v>
      </c>
      <c r="K61" s="20">
        <v>107</v>
      </c>
      <c r="L61" s="1"/>
      <c r="M61" s="1"/>
      <c r="N61" s="1"/>
      <c r="O61" s="1"/>
      <c r="P61" s="1"/>
    </row>
    <row r="62" spans="1:16" ht="16" customHeight="1" x14ac:dyDescent="0.3">
      <c r="A62" s="41" t="s">
        <v>49</v>
      </c>
      <c r="B62" s="21">
        <f t="shared" si="14"/>
        <v>24.3</v>
      </c>
      <c r="C62" s="31">
        <f t="shared" si="3"/>
        <v>0</v>
      </c>
      <c r="D62" s="15">
        <f t="shared" si="4"/>
        <v>616</v>
      </c>
      <c r="E62" s="15">
        <v>343</v>
      </c>
      <c r="F62" s="15">
        <v>273</v>
      </c>
      <c r="G62" s="73">
        <v>109</v>
      </c>
      <c r="H62" s="73">
        <f t="shared" si="15"/>
        <v>507</v>
      </c>
      <c r="I62" s="15">
        <f t="shared" si="16"/>
        <v>123</v>
      </c>
      <c r="J62" s="20">
        <v>100</v>
      </c>
      <c r="K62" s="20">
        <v>23</v>
      </c>
      <c r="L62" s="1"/>
      <c r="M62" s="1"/>
      <c r="N62" s="1"/>
      <c r="O62" s="1"/>
      <c r="P62" s="1"/>
    </row>
    <row r="63" spans="1:16" ht="16" customHeight="1" x14ac:dyDescent="0.3">
      <c r="A63" s="41" t="s">
        <v>50</v>
      </c>
      <c r="B63" s="21">
        <f t="shared" si="14"/>
        <v>92.7</v>
      </c>
      <c r="C63" s="31">
        <f t="shared" si="3"/>
        <v>2</v>
      </c>
      <c r="D63" s="15">
        <f t="shared" si="4"/>
        <v>288</v>
      </c>
      <c r="E63" s="15">
        <v>119</v>
      </c>
      <c r="F63" s="15">
        <v>169</v>
      </c>
      <c r="G63" s="73">
        <v>0</v>
      </c>
      <c r="H63" s="73">
        <f t="shared" si="15"/>
        <v>288</v>
      </c>
      <c r="I63" s="15">
        <f t="shared" si="16"/>
        <v>267</v>
      </c>
      <c r="J63" s="20">
        <v>112</v>
      </c>
      <c r="K63" s="20">
        <v>155</v>
      </c>
      <c r="L63" s="1"/>
      <c r="M63" s="1"/>
      <c r="N63" s="1"/>
      <c r="O63" s="1"/>
      <c r="P63" s="1"/>
    </row>
    <row r="64" spans="1:16" ht="16" customHeight="1" x14ac:dyDescent="0.3">
      <c r="A64" s="41" t="s">
        <v>51</v>
      </c>
      <c r="B64" s="21">
        <f t="shared" si="14"/>
        <v>98</v>
      </c>
      <c r="C64" s="31">
        <f t="shared" si="3"/>
        <v>3</v>
      </c>
      <c r="D64" s="15">
        <f t="shared" si="4"/>
        <v>253</v>
      </c>
      <c r="E64" s="15">
        <v>75</v>
      </c>
      <c r="F64" s="15">
        <v>178</v>
      </c>
      <c r="G64" s="73">
        <v>0</v>
      </c>
      <c r="H64" s="73">
        <f t="shared" si="15"/>
        <v>253</v>
      </c>
      <c r="I64" s="15">
        <f t="shared" si="16"/>
        <v>248</v>
      </c>
      <c r="J64" s="20">
        <v>72</v>
      </c>
      <c r="K64" s="20">
        <v>176</v>
      </c>
      <c r="L64" s="1"/>
      <c r="M64" s="1"/>
      <c r="N64" s="1"/>
      <c r="O64" s="1"/>
      <c r="P64" s="1"/>
    </row>
    <row r="65" spans="1:16" ht="16" customHeight="1" x14ac:dyDescent="0.3">
      <c r="A65" s="41" t="s">
        <v>52</v>
      </c>
      <c r="B65" s="21">
        <f t="shared" si="14"/>
        <v>70.400000000000006</v>
      </c>
      <c r="C65" s="31">
        <f t="shared" si="3"/>
        <v>0</v>
      </c>
      <c r="D65" s="15">
        <f t="shared" si="4"/>
        <v>269</v>
      </c>
      <c r="E65" s="15">
        <v>9</v>
      </c>
      <c r="F65" s="15">
        <v>260</v>
      </c>
      <c r="G65" s="73">
        <v>9</v>
      </c>
      <c r="H65" s="73">
        <f t="shared" si="15"/>
        <v>260</v>
      </c>
      <c r="I65" s="15">
        <f t="shared" si="16"/>
        <v>183</v>
      </c>
      <c r="J65" s="20">
        <v>6</v>
      </c>
      <c r="K65" s="20">
        <v>177</v>
      </c>
      <c r="L65" s="1"/>
      <c r="M65" s="1"/>
      <c r="N65" s="1"/>
      <c r="O65" s="1"/>
      <c r="P65" s="1"/>
    </row>
    <row r="66" spans="1:16" ht="16" customHeight="1" x14ac:dyDescent="0.3">
      <c r="A66" s="41" t="s">
        <v>53</v>
      </c>
      <c r="B66" s="21">
        <f t="shared" si="14"/>
        <v>89.600000000000009</v>
      </c>
      <c r="C66" s="31">
        <f t="shared" si="3"/>
        <v>1</v>
      </c>
      <c r="D66" s="15">
        <f t="shared" si="4"/>
        <v>336</v>
      </c>
      <c r="E66" s="15">
        <v>91</v>
      </c>
      <c r="F66" s="15">
        <v>245</v>
      </c>
      <c r="G66" s="73">
        <v>56</v>
      </c>
      <c r="H66" s="73">
        <f t="shared" si="15"/>
        <v>280</v>
      </c>
      <c r="I66" s="15">
        <f t="shared" si="16"/>
        <v>251</v>
      </c>
      <c r="J66" s="20">
        <v>74</v>
      </c>
      <c r="K66" s="20">
        <v>177</v>
      </c>
      <c r="L66" s="1"/>
      <c r="M66" s="1"/>
      <c r="N66" s="1"/>
      <c r="O66" s="1"/>
      <c r="P66" s="1"/>
    </row>
    <row r="67" spans="1:16" ht="16" customHeight="1" x14ac:dyDescent="0.3">
      <c r="A67" s="41" t="s">
        <v>54</v>
      </c>
      <c r="B67" s="21">
        <f t="shared" si="14"/>
        <v>96.800000000000011</v>
      </c>
      <c r="C67" s="31">
        <f t="shared" si="3"/>
        <v>3</v>
      </c>
      <c r="D67" s="15">
        <f t="shared" si="4"/>
        <v>527</v>
      </c>
      <c r="E67" s="15">
        <v>34</v>
      </c>
      <c r="F67" s="15">
        <v>493</v>
      </c>
      <c r="G67" s="73">
        <v>3</v>
      </c>
      <c r="H67" s="73">
        <f t="shared" si="15"/>
        <v>524</v>
      </c>
      <c r="I67" s="15">
        <f t="shared" si="16"/>
        <v>507</v>
      </c>
      <c r="J67" s="20">
        <v>32</v>
      </c>
      <c r="K67" s="20">
        <v>475</v>
      </c>
      <c r="L67" s="1"/>
      <c r="M67" s="1"/>
      <c r="N67" s="1"/>
      <c r="O67" s="1"/>
      <c r="P67" s="1"/>
    </row>
    <row r="68" spans="1:16" ht="16" customHeight="1" x14ac:dyDescent="0.3">
      <c r="A68" s="41" t="s">
        <v>55</v>
      </c>
      <c r="B68" s="21">
        <f t="shared" si="14"/>
        <v>99</v>
      </c>
      <c r="C68" s="31">
        <f t="shared" si="3"/>
        <v>3</v>
      </c>
      <c r="D68" s="15">
        <f t="shared" si="4"/>
        <v>302</v>
      </c>
      <c r="E68" s="15">
        <v>101</v>
      </c>
      <c r="F68" s="15">
        <v>201</v>
      </c>
      <c r="G68" s="73">
        <v>8</v>
      </c>
      <c r="H68" s="73">
        <f t="shared" si="15"/>
        <v>294</v>
      </c>
      <c r="I68" s="15">
        <f t="shared" si="16"/>
        <v>291</v>
      </c>
      <c r="J68" s="20">
        <v>95</v>
      </c>
      <c r="K68" s="20">
        <v>196</v>
      </c>
      <c r="L68" s="1"/>
      <c r="M68" s="1"/>
      <c r="N68" s="1"/>
      <c r="O68" s="1"/>
      <c r="P68" s="1"/>
    </row>
    <row r="69" spans="1:16" ht="16" customHeight="1" x14ac:dyDescent="0.3">
      <c r="A69" s="41" t="s">
        <v>56</v>
      </c>
      <c r="B69" s="21">
        <f t="shared" si="14"/>
        <v>98.300000000000011</v>
      </c>
      <c r="C69" s="31">
        <f t="shared" si="3"/>
        <v>3</v>
      </c>
      <c r="D69" s="15">
        <f t="shared" si="4"/>
        <v>179</v>
      </c>
      <c r="E69" s="15">
        <v>62</v>
      </c>
      <c r="F69" s="15">
        <v>117</v>
      </c>
      <c r="G69" s="73">
        <v>7</v>
      </c>
      <c r="H69" s="73">
        <f t="shared" si="15"/>
        <v>172</v>
      </c>
      <c r="I69" s="15">
        <f t="shared" si="16"/>
        <v>169</v>
      </c>
      <c r="J69" s="20">
        <v>60</v>
      </c>
      <c r="K69" s="20">
        <v>109</v>
      </c>
      <c r="L69" s="1"/>
      <c r="M69" s="1"/>
      <c r="N69" s="1"/>
      <c r="O69" s="1"/>
      <c r="P69" s="1"/>
    </row>
    <row r="70" spans="1:16" ht="16" customHeight="1" x14ac:dyDescent="0.3">
      <c r="A70" s="41" t="s">
        <v>57</v>
      </c>
      <c r="B70" s="21">
        <f t="shared" si="14"/>
        <v>98.2</v>
      </c>
      <c r="C70" s="31">
        <f t="shared" si="3"/>
        <v>3</v>
      </c>
      <c r="D70" s="15">
        <f t="shared" si="4"/>
        <v>766</v>
      </c>
      <c r="E70" s="15">
        <v>34</v>
      </c>
      <c r="F70" s="15">
        <v>732</v>
      </c>
      <c r="G70" s="73">
        <v>5</v>
      </c>
      <c r="H70" s="73">
        <f t="shared" si="15"/>
        <v>761</v>
      </c>
      <c r="I70" s="15">
        <f t="shared" si="16"/>
        <v>747</v>
      </c>
      <c r="J70" s="20">
        <v>32</v>
      </c>
      <c r="K70" s="20">
        <v>715</v>
      </c>
      <c r="L70" s="1"/>
      <c r="M70" s="1"/>
      <c r="N70" s="1"/>
      <c r="O70" s="1"/>
      <c r="P70" s="1"/>
    </row>
    <row r="71" spans="1:16" ht="16" customHeight="1" x14ac:dyDescent="0.3">
      <c r="A71" s="41" t="s">
        <v>58</v>
      </c>
      <c r="B71" s="21">
        <f t="shared" si="14"/>
        <v>97.9</v>
      </c>
      <c r="C71" s="31">
        <f t="shared" si="3"/>
        <v>3</v>
      </c>
      <c r="D71" s="15">
        <f t="shared" si="4"/>
        <v>444</v>
      </c>
      <c r="E71" s="15">
        <v>166</v>
      </c>
      <c r="F71" s="15">
        <v>278</v>
      </c>
      <c r="G71" s="73">
        <v>61</v>
      </c>
      <c r="H71" s="73">
        <f t="shared" si="15"/>
        <v>383</v>
      </c>
      <c r="I71" s="15">
        <f t="shared" si="16"/>
        <v>375</v>
      </c>
      <c r="J71" s="20">
        <v>145</v>
      </c>
      <c r="K71" s="20">
        <v>230</v>
      </c>
      <c r="L71" s="1"/>
      <c r="M71" s="1"/>
      <c r="N71" s="1"/>
      <c r="O71" s="1"/>
      <c r="P71" s="1"/>
    </row>
    <row r="72" spans="1:16" ht="16" customHeight="1" x14ac:dyDescent="0.3">
      <c r="A72" s="41" t="s">
        <v>59</v>
      </c>
      <c r="B72" s="21">
        <f t="shared" si="14"/>
        <v>95.9</v>
      </c>
      <c r="C72" s="31">
        <f t="shared" si="3"/>
        <v>3</v>
      </c>
      <c r="D72" s="15">
        <f t="shared" si="4"/>
        <v>194</v>
      </c>
      <c r="E72" s="15">
        <v>49</v>
      </c>
      <c r="F72" s="15">
        <v>145</v>
      </c>
      <c r="G72" s="73">
        <v>0</v>
      </c>
      <c r="H72" s="73">
        <f t="shared" si="15"/>
        <v>194</v>
      </c>
      <c r="I72" s="15">
        <f t="shared" si="16"/>
        <v>186</v>
      </c>
      <c r="J72" s="20">
        <v>45</v>
      </c>
      <c r="K72" s="20">
        <v>141</v>
      </c>
      <c r="L72" s="1"/>
      <c r="M72" s="1"/>
      <c r="N72" s="1"/>
      <c r="O72" s="1"/>
      <c r="P72" s="1"/>
    </row>
    <row r="73" spans="1:16" s="8" customFormat="1" ht="16" customHeight="1" x14ac:dyDescent="0.3">
      <c r="A73" s="43" t="s">
        <v>60</v>
      </c>
      <c r="B73" s="45"/>
      <c r="C73" s="47"/>
      <c r="D73" s="45"/>
      <c r="E73" s="48"/>
      <c r="F73" s="48"/>
      <c r="G73" s="48"/>
      <c r="H73" s="45"/>
      <c r="I73" s="48"/>
      <c r="J73" s="45"/>
      <c r="K73" s="45"/>
      <c r="L73" s="7"/>
      <c r="M73" s="7"/>
      <c r="N73" s="7"/>
      <c r="O73" s="7"/>
      <c r="P73" s="7"/>
    </row>
    <row r="74" spans="1:16" ht="16" customHeight="1" x14ac:dyDescent="0.3">
      <c r="A74" s="41" t="s">
        <v>61</v>
      </c>
      <c r="B74" s="21">
        <f t="shared" ref="B74:B79" si="17">MROUND(I74/H74*100,0.1)</f>
        <v>38.800000000000004</v>
      </c>
      <c r="C74" s="31">
        <f t="shared" si="3"/>
        <v>0</v>
      </c>
      <c r="D74" s="15">
        <f t="shared" si="4"/>
        <v>188</v>
      </c>
      <c r="E74" s="15">
        <v>25</v>
      </c>
      <c r="F74" s="15">
        <v>163</v>
      </c>
      <c r="G74" s="73">
        <v>0</v>
      </c>
      <c r="H74" s="73">
        <f t="shared" ref="H74:H79" si="18">D74-G74</f>
        <v>188</v>
      </c>
      <c r="I74" s="15">
        <f t="shared" ref="I74:I79" si="19">SUM(J74:K74)</f>
        <v>73</v>
      </c>
      <c r="J74" s="20">
        <v>4</v>
      </c>
      <c r="K74" s="20">
        <v>69</v>
      </c>
      <c r="L74" s="1"/>
      <c r="M74" s="1"/>
      <c r="N74" s="1"/>
      <c r="O74" s="1"/>
      <c r="P74" s="1"/>
    </row>
    <row r="75" spans="1:16" ht="16" customHeight="1" x14ac:dyDescent="0.3">
      <c r="A75" s="41" t="s">
        <v>62</v>
      </c>
      <c r="B75" s="21">
        <f t="shared" si="17"/>
        <v>61.5</v>
      </c>
      <c r="C75" s="31">
        <f t="shared" si="3"/>
        <v>0</v>
      </c>
      <c r="D75" s="15">
        <f t="shared" si="4"/>
        <v>613</v>
      </c>
      <c r="E75" s="15">
        <v>363</v>
      </c>
      <c r="F75" s="15">
        <v>250</v>
      </c>
      <c r="G75" s="73">
        <v>0</v>
      </c>
      <c r="H75" s="73">
        <f t="shared" si="18"/>
        <v>613</v>
      </c>
      <c r="I75" s="15">
        <f t="shared" si="19"/>
        <v>377</v>
      </c>
      <c r="J75" s="20">
        <v>227</v>
      </c>
      <c r="K75" s="20">
        <v>150</v>
      </c>
      <c r="L75" s="1"/>
      <c r="M75" s="1"/>
      <c r="N75" s="1"/>
      <c r="O75" s="1"/>
      <c r="P75" s="1"/>
    </row>
    <row r="76" spans="1:16" ht="16" customHeight="1" x14ac:dyDescent="0.3">
      <c r="A76" s="41" t="s">
        <v>63</v>
      </c>
      <c r="B76" s="21">
        <f t="shared" si="17"/>
        <v>98.5</v>
      </c>
      <c r="C76" s="31">
        <f t="shared" ref="C76:C102" si="20">IF(B76&gt;=95,3,IF(B76&gt;=90,2,IF(B76&gt;=80,1,0)))</f>
        <v>3</v>
      </c>
      <c r="D76" s="15">
        <f t="shared" ref="D76:D102" si="21">E76+F76</f>
        <v>169</v>
      </c>
      <c r="E76" s="15">
        <v>129</v>
      </c>
      <c r="F76" s="15">
        <v>40</v>
      </c>
      <c r="G76" s="73">
        <v>35</v>
      </c>
      <c r="H76" s="73">
        <f t="shared" si="18"/>
        <v>134</v>
      </c>
      <c r="I76" s="15">
        <f t="shared" si="19"/>
        <v>132</v>
      </c>
      <c r="J76" s="20">
        <v>108</v>
      </c>
      <c r="K76" s="20">
        <v>24</v>
      </c>
      <c r="L76" s="1"/>
      <c r="M76" s="1"/>
      <c r="N76" s="1"/>
      <c r="O76" s="1"/>
      <c r="P76" s="1"/>
    </row>
    <row r="77" spans="1:16" ht="16" customHeight="1" x14ac:dyDescent="0.3">
      <c r="A77" s="41" t="s">
        <v>64</v>
      </c>
      <c r="B77" s="21">
        <f t="shared" si="17"/>
        <v>53.2</v>
      </c>
      <c r="C77" s="31">
        <f t="shared" si="20"/>
        <v>0</v>
      </c>
      <c r="D77" s="15">
        <f t="shared" si="21"/>
        <v>289</v>
      </c>
      <c r="E77" s="15">
        <v>12</v>
      </c>
      <c r="F77" s="15">
        <v>277</v>
      </c>
      <c r="G77" s="73">
        <v>5</v>
      </c>
      <c r="H77" s="73">
        <f t="shared" si="18"/>
        <v>284</v>
      </c>
      <c r="I77" s="15">
        <f t="shared" si="19"/>
        <v>151</v>
      </c>
      <c r="J77" s="20">
        <v>6</v>
      </c>
      <c r="K77" s="20">
        <v>145</v>
      </c>
      <c r="L77" s="1"/>
      <c r="M77" s="1"/>
      <c r="N77" s="1"/>
      <c r="O77" s="1"/>
      <c r="P77" s="1"/>
    </row>
    <row r="78" spans="1:16" ht="16" customHeight="1" x14ac:dyDescent="0.3">
      <c r="A78" s="41" t="s">
        <v>65</v>
      </c>
      <c r="B78" s="21">
        <f t="shared" si="17"/>
        <v>98.5</v>
      </c>
      <c r="C78" s="31">
        <f t="shared" si="20"/>
        <v>3</v>
      </c>
      <c r="D78" s="15">
        <f t="shared" si="21"/>
        <v>200</v>
      </c>
      <c r="E78" s="15">
        <v>32</v>
      </c>
      <c r="F78" s="15">
        <v>168</v>
      </c>
      <c r="G78" s="73">
        <v>0</v>
      </c>
      <c r="H78" s="73">
        <f t="shared" si="18"/>
        <v>200</v>
      </c>
      <c r="I78" s="15">
        <f t="shared" si="19"/>
        <v>197</v>
      </c>
      <c r="J78" s="20">
        <v>32</v>
      </c>
      <c r="K78" s="20">
        <v>165</v>
      </c>
      <c r="L78" s="1"/>
      <c r="M78" s="1"/>
      <c r="N78" s="1"/>
      <c r="O78" s="1"/>
      <c r="P78" s="1"/>
    </row>
    <row r="79" spans="1:16" ht="16" customHeight="1" x14ac:dyDescent="0.3">
      <c r="A79" s="41" t="s">
        <v>66</v>
      </c>
      <c r="B79" s="21">
        <f t="shared" si="17"/>
        <v>88.9</v>
      </c>
      <c r="C79" s="31">
        <f t="shared" si="20"/>
        <v>1</v>
      </c>
      <c r="D79" s="15">
        <f t="shared" si="21"/>
        <v>81</v>
      </c>
      <c r="E79" s="15">
        <v>18</v>
      </c>
      <c r="F79" s="15">
        <v>63</v>
      </c>
      <c r="G79" s="73">
        <v>0</v>
      </c>
      <c r="H79" s="73">
        <f t="shared" si="18"/>
        <v>81</v>
      </c>
      <c r="I79" s="15">
        <f t="shared" si="19"/>
        <v>72</v>
      </c>
      <c r="J79" s="20">
        <v>15</v>
      </c>
      <c r="K79" s="20">
        <v>57</v>
      </c>
      <c r="L79" s="1"/>
      <c r="M79" s="1"/>
      <c r="N79" s="1"/>
      <c r="O79" s="1"/>
      <c r="P79" s="1"/>
    </row>
    <row r="80" spans="1:16" s="8" customFormat="1" ht="16" customHeight="1" x14ac:dyDescent="0.3">
      <c r="A80" s="43" t="s">
        <v>67</v>
      </c>
      <c r="B80" s="45"/>
      <c r="C80" s="47"/>
      <c r="D80" s="45"/>
      <c r="E80" s="45"/>
      <c r="F80" s="45"/>
      <c r="G80" s="45"/>
      <c r="H80" s="45"/>
      <c r="I80" s="45"/>
      <c r="J80" s="45"/>
      <c r="K80" s="45"/>
      <c r="L80" s="7"/>
      <c r="M80" s="7"/>
      <c r="N80" s="7"/>
      <c r="O80" s="7"/>
      <c r="P80" s="7"/>
    </row>
    <row r="81" spans="1:16" ht="16" customHeight="1" x14ac:dyDescent="0.3">
      <c r="A81" s="41" t="s">
        <v>68</v>
      </c>
      <c r="B81" s="21">
        <f t="shared" ref="B81:B90" si="22">MROUND(I81/H81*100,0.1)</f>
        <v>98.9</v>
      </c>
      <c r="C81" s="31">
        <f t="shared" si="20"/>
        <v>3</v>
      </c>
      <c r="D81" s="15">
        <f t="shared" si="21"/>
        <v>97</v>
      </c>
      <c r="E81" s="15">
        <v>38</v>
      </c>
      <c r="F81" s="15">
        <v>59</v>
      </c>
      <c r="G81" s="73">
        <v>3</v>
      </c>
      <c r="H81" s="73">
        <f t="shared" ref="H81:H90" si="23">D81-G81</f>
        <v>94</v>
      </c>
      <c r="I81" s="15">
        <f t="shared" ref="I81:I90" si="24">SUM(J81:K81)</f>
        <v>93</v>
      </c>
      <c r="J81" s="20">
        <v>35</v>
      </c>
      <c r="K81" s="20">
        <v>58</v>
      </c>
      <c r="L81" s="1"/>
      <c r="M81" s="1"/>
      <c r="N81" s="1"/>
      <c r="O81" s="1"/>
      <c r="P81" s="1"/>
    </row>
    <row r="82" spans="1:16" ht="16" customHeight="1" x14ac:dyDescent="0.3">
      <c r="A82" s="41" t="s">
        <v>70</v>
      </c>
      <c r="B82" s="21">
        <f t="shared" si="22"/>
        <v>87.100000000000009</v>
      </c>
      <c r="C82" s="31">
        <f t="shared" si="20"/>
        <v>1</v>
      </c>
      <c r="D82" s="15">
        <f t="shared" si="21"/>
        <v>163</v>
      </c>
      <c r="E82" s="15">
        <v>23</v>
      </c>
      <c r="F82" s="15">
        <v>140</v>
      </c>
      <c r="G82" s="73">
        <v>0</v>
      </c>
      <c r="H82" s="73">
        <f t="shared" si="23"/>
        <v>163</v>
      </c>
      <c r="I82" s="15">
        <f t="shared" si="24"/>
        <v>142</v>
      </c>
      <c r="J82" s="20">
        <v>19</v>
      </c>
      <c r="K82" s="20">
        <v>123</v>
      </c>
      <c r="L82" s="1"/>
      <c r="M82" s="1"/>
      <c r="N82" s="1"/>
      <c r="O82" s="1"/>
      <c r="P82" s="1"/>
    </row>
    <row r="83" spans="1:16" ht="16" customHeight="1" x14ac:dyDescent="0.3">
      <c r="A83" s="41" t="s">
        <v>71</v>
      </c>
      <c r="B83" s="21">
        <f t="shared" si="22"/>
        <v>60</v>
      </c>
      <c r="C83" s="31">
        <f t="shared" si="20"/>
        <v>0</v>
      </c>
      <c r="D83" s="15">
        <f t="shared" si="21"/>
        <v>115</v>
      </c>
      <c r="E83" s="15">
        <v>36</v>
      </c>
      <c r="F83" s="15">
        <v>79</v>
      </c>
      <c r="G83" s="73">
        <v>5</v>
      </c>
      <c r="H83" s="73">
        <f t="shared" si="23"/>
        <v>110</v>
      </c>
      <c r="I83" s="15">
        <f t="shared" si="24"/>
        <v>66</v>
      </c>
      <c r="J83" s="20">
        <v>25</v>
      </c>
      <c r="K83" s="20">
        <v>41</v>
      </c>
      <c r="L83" s="1"/>
      <c r="M83" s="1"/>
      <c r="N83" s="1"/>
      <c r="O83" s="1"/>
      <c r="P83" s="1"/>
    </row>
    <row r="84" spans="1:16" ht="16" customHeight="1" x14ac:dyDescent="0.3">
      <c r="A84" s="41" t="s">
        <v>72</v>
      </c>
      <c r="B84" s="21">
        <f t="shared" si="22"/>
        <v>99.800000000000011</v>
      </c>
      <c r="C84" s="31">
        <f t="shared" si="20"/>
        <v>3</v>
      </c>
      <c r="D84" s="15">
        <f t="shared" si="21"/>
        <v>454</v>
      </c>
      <c r="E84" s="15">
        <v>22</v>
      </c>
      <c r="F84" s="15">
        <v>432</v>
      </c>
      <c r="G84" s="73">
        <v>31</v>
      </c>
      <c r="H84" s="73">
        <f t="shared" si="23"/>
        <v>423</v>
      </c>
      <c r="I84" s="15">
        <f t="shared" si="24"/>
        <v>422</v>
      </c>
      <c r="J84" s="20">
        <v>21</v>
      </c>
      <c r="K84" s="20">
        <v>401</v>
      </c>
      <c r="L84" s="1"/>
      <c r="M84" s="1"/>
      <c r="N84" s="1"/>
      <c r="O84" s="1"/>
      <c r="P84" s="1"/>
    </row>
    <row r="85" spans="1:16" ht="16" customHeight="1" x14ac:dyDescent="0.3">
      <c r="A85" s="41" t="s">
        <v>74</v>
      </c>
      <c r="B85" s="21">
        <f t="shared" si="22"/>
        <v>84.4</v>
      </c>
      <c r="C85" s="31">
        <f t="shared" si="20"/>
        <v>1</v>
      </c>
      <c r="D85" s="15">
        <f t="shared" si="21"/>
        <v>582</v>
      </c>
      <c r="E85" s="15">
        <v>113</v>
      </c>
      <c r="F85" s="15">
        <v>469</v>
      </c>
      <c r="G85" s="73">
        <v>18</v>
      </c>
      <c r="H85" s="73">
        <f t="shared" si="23"/>
        <v>564</v>
      </c>
      <c r="I85" s="15">
        <f t="shared" si="24"/>
        <v>476</v>
      </c>
      <c r="J85" s="20">
        <v>93</v>
      </c>
      <c r="K85" s="20">
        <v>383</v>
      </c>
      <c r="L85" s="1"/>
      <c r="M85" s="1"/>
      <c r="N85" s="1"/>
      <c r="O85" s="1"/>
      <c r="P85" s="1"/>
    </row>
    <row r="86" spans="1:16" ht="16" customHeight="1" x14ac:dyDescent="0.3">
      <c r="A86" s="41" t="s">
        <v>75</v>
      </c>
      <c r="B86" s="21">
        <f t="shared" si="22"/>
        <v>98.600000000000009</v>
      </c>
      <c r="C86" s="31">
        <f t="shared" si="20"/>
        <v>3</v>
      </c>
      <c r="D86" s="15">
        <f t="shared" si="21"/>
        <v>321</v>
      </c>
      <c r="E86" s="15">
        <v>73</v>
      </c>
      <c r="F86" s="15">
        <v>248</v>
      </c>
      <c r="G86" s="73">
        <v>30</v>
      </c>
      <c r="H86" s="73">
        <f t="shared" si="23"/>
        <v>291</v>
      </c>
      <c r="I86" s="15">
        <f t="shared" si="24"/>
        <v>287</v>
      </c>
      <c r="J86" s="20">
        <v>55</v>
      </c>
      <c r="K86" s="20">
        <v>232</v>
      </c>
      <c r="L86" s="1"/>
      <c r="M86" s="1"/>
      <c r="N86" s="1"/>
      <c r="O86" s="1"/>
      <c r="P86" s="1"/>
    </row>
    <row r="87" spans="1:16" ht="16" customHeight="1" x14ac:dyDescent="0.3">
      <c r="A87" s="41" t="s">
        <v>76</v>
      </c>
      <c r="B87" s="21">
        <f t="shared" si="22"/>
        <v>77.2</v>
      </c>
      <c r="C87" s="31">
        <f t="shared" si="20"/>
        <v>0</v>
      </c>
      <c r="D87" s="15">
        <f t="shared" si="21"/>
        <v>338</v>
      </c>
      <c r="E87" s="15">
        <v>89</v>
      </c>
      <c r="F87" s="15">
        <v>249</v>
      </c>
      <c r="G87" s="73">
        <v>1</v>
      </c>
      <c r="H87" s="73">
        <f t="shared" si="23"/>
        <v>337</v>
      </c>
      <c r="I87" s="15">
        <f t="shared" si="24"/>
        <v>260</v>
      </c>
      <c r="J87" s="20">
        <v>59</v>
      </c>
      <c r="K87" s="20">
        <v>201</v>
      </c>
      <c r="L87" s="1"/>
      <c r="M87" s="1"/>
      <c r="N87" s="1"/>
      <c r="O87" s="1"/>
      <c r="P87" s="1"/>
    </row>
    <row r="88" spans="1:16" ht="16" customHeight="1" x14ac:dyDescent="0.3">
      <c r="A88" s="41" t="s">
        <v>77</v>
      </c>
      <c r="B88" s="21">
        <f t="shared" si="22"/>
        <v>89.100000000000009</v>
      </c>
      <c r="C88" s="31">
        <f t="shared" si="20"/>
        <v>1</v>
      </c>
      <c r="D88" s="15">
        <f t="shared" si="21"/>
        <v>349</v>
      </c>
      <c r="E88" s="15">
        <v>129</v>
      </c>
      <c r="F88" s="15">
        <v>220</v>
      </c>
      <c r="G88" s="73">
        <v>1</v>
      </c>
      <c r="H88" s="73">
        <f t="shared" si="23"/>
        <v>348</v>
      </c>
      <c r="I88" s="15">
        <f t="shared" si="24"/>
        <v>310</v>
      </c>
      <c r="J88" s="20">
        <v>114</v>
      </c>
      <c r="K88" s="20">
        <v>196</v>
      </c>
      <c r="L88" s="1"/>
      <c r="M88" s="1"/>
      <c r="N88" s="1"/>
      <c r="O88" s="1"/>
      <c r="P88" s="1"/>
    </row>
    <row r="89" spans="1:16" ht="16" customHeight="1" x14ac:dyDescent="0.3">
      <c r="A89" s="41" t="s">
        <v>78</v>
      </c>
      <c r="B89" s="21">
        <f t="shared" si="22"/>
        <v>97.2</v>
      </c>
      <c r="C89" s="31">
        <f t="shared" si="20"/>
        <v>3</v>
      </c>
      <c r="D89" s="15">
        <f t="shared" si="21"/>
        <v>374</v>
      </c>
      <c r="E89" s="15">
        <v>42</v>
      </c>
      <c r="F89" s="15">
        <v>332</v>
      </c>
      <c r="G89" s="73">
        <v>20</v>
      </c>
      <c r="H89" s="73">
        <f t="shared" si="23"/>
        <v>354</v>
      </c>
      <c r="I89" s="15">
        <f t="shared" si="24"/>
        <v>344</v>
      </c>
      <c r="J89" s="20">
        <v>36</v>
      </c>
      <c r="K89" s="20">
        <v>308</v>
      </c>
      <c r="L89" s="1"/>
      <c r="M89" s="1"/>
      <c r="N89" s="1"/>
      <c r="O89" s="1"/>
      <c r="P89" s="1"/>
    </row>
    <row r="90" spans="1:16" ht="16" customHeight="1" x14ac:dyDescent="0.3">
      <c r="A90" s="41" t="s">
        <v>79</v>
      </c>
      <c r="B90" s="21">
        <f t="shared" si="22"/>
        <v>87.2</v>
      </c>
      <c r="C90" s="31">
        <f t="shared" si="20"/>
        <v>1</v>
      </c>
      <c r="D90" s="15">
        <f t="shared" si="21"/>
        <v>174</v>
      </c>
      <c r="E90" s="15">
        <v>71</v>
      </c>
      <c r="F90" s="15">
        <v>103</v>
      </c>
      <c r="G90" s="73">
        <v>2</v>
      </c>
      <c r="H90" s="73">
        <f t="shared" si="23"/>
        <v>172</v>
      </c>
      <c r="I90" s="15">
        <f t="shared" si="24"/>
        <v>150</v>
      </c>
      <c r="J90" s="20">
        <v>56</v>
      </c>
      <c r="K90" s="20">
        <v>94</v>
      </c>
      <c r="L90" s="1"/>
      <c r="M90" s="1"/>
      <c r="N90" s="1"/>
      <c r="O90" s="1"/>
      <c r="P90" s="1"/>
    </row>
    <row r="91" spans="1:16" s="8" customFormat="1" ht="16" customHeight="1" x14ac:dyDescent="0.3">
      <c r="A91" s="43" t="s">
        <v>80</v>
      </c>
      <c r="B91" s="45"/>
      <c r="C91" s="47"/>
      <c r="D91" s="45"/>
      <c r="E91" s="45"/>
      <c r="F91" s="45"/>
      <c r="G91" s="45"/>
      <c r="H91" s="45"/>
      <c r="I91" s="45"/>
      <c r="J91" s="45"/>
      <c r="K91" s="45"/>
      <c r="L91" s="7"/>
      <c r="M91" s="7"/>
      <c r="N91" s="7"/>
      <c r="O91" s="7"/>
      <c r="P91" s="7"/>
    </row>
    <row r="92" spans="1:16" s="8" customFormat="1" ht="16" customHeight="1" x14ac:dyDescent="0.3">
      <c r="A92" s="41" t="s">
        <v>69</v>
      </c>
      <c r="B92" s="21">
        <f t="shared" ref="B92:B102" si="25">MROUND(I92/H92*100,0.1)</f>
        <v>90</v>
      </c>
      <c r="C92" s="31">
        <f t="shared" si="20"/>
        <v>2</v>
      </c>
      <c r="D92" s="15">
        <f t="shared" si="21"/>
        <v>221</v>
      </c>
      <c r="E92" s="15">
        <v>101</v>
      </c>
      <c r="F92" s="15">
        <v>120</v>
      </c>
      <c r="G92" s="73">
        <v>0</v>
      </c>
      <c r="H92" s="73">
        <f t="shared" ref="H92:H102" si="26">D92-G92</f>
        <v>221</v>
      </c>
      <c r="I92" s="15">
        <f>SUM(J92:K92)</f>
        <v>199</v>
      </c>
      <c r="J92" s="20">
        <v>88</v>
      </c>
      <c r="K92" s="20">
        <v>111</v>
      </c>
      <c r="L92" s="7"/>
      <c r="M92" s="7"/>
      <c r="N92" s="7"/>
      <c r="O92" s="7"/>
      <c r="P92" s="7"/>
    </row>
    <row r="93" spans="1:16" ht="16" customHeight="1" x14ac:dyDescent="0.3">
      <c r="A93" s="41" t="s">
        <v>81</v>
      </c>
      <c r="B93" s="21">
        <f t="shared" si="25"/>
        <v>87.300000000000011</v>
      </c>
      <c r="C93" s="31">
        <f t="shared" si="20"/>
        <v>1</v>
      </c>
      <c r="D93" s="15">
        <f t="shared" si="21"/>
        <v>299</v>
      </c>
      <c r="E93" s="15">
        <v>81</v>
      </c>
      <c r="F93" s="15">
        <v>218</v>
      </c>
      <c r="G93" s="73">
        <v>7</v>
      </c>
      <c r="H93" s="73">
        <f t="shared" si="26"/>
        <v>292</v>
      </c>
      <c r="I93" s="15">
        <f t="shared" ref="I93:I102" si="27">SUM(J93:K93)</f>
        <v>255</v>
      </c>
      <c r="J93" s="20">
        <v>70</v>
      </c>
      <c r="K93" s="20">
        <v>185</v>
      </c>
      <c r="L93" s="1"/>
      <c r="M93" s="1"/>
      <c r="N93" s="1"/>
      <c r="O93" s="1"/>
      <c r="P93" s="1"/>
    </row>
    <row r="94" spans="1:16" ht="16" customHeight="1" x14ac:dyDescent="0.3">
      <c r="A94" s="41" t="s">
        <v>73</v>
      </c>
      <c r="B94" s="21">
        <f t="shared" si="25"/>
        <v>73.5</v>
      </c>
      <c r="C94" s="31">
        <f t="shared" si="20"/>
        <v>0</v>
      </c>
      <c r="D94" s="15">
        <f t="shared" si="21"/>
        <v>246</v>
      </c>
      <c r="E94" s="15">
        <v>40</v>
      </c>
      <c r="F94" s="15">
        <v>206</v>
      </c>
      <c r="G94" s="73">
        <v>8</v>
      </c>
      <c r="H94" s="73">
        <f t="shared" si="26"/>
        <v>238</v>
      </c>
      <c r="I94" s="15">
        <f t="shared" si="27"/>
        <v>175</v>
      </c>
      <c r="J94" s="20">
        <v>31</v>
      </c>
      <c r="K94" s="20">
        <v>144</v>
      </c>
      <c r="L94" s="1"/>
      <c r="M94" s="1"/>
      <c r="N94" s="1"/>
      <c r="O94" s="1"/>
      <c r="P94" s="1"/>
    </row>
    <row r="95" spans="1:16" ht="16" customHeight="1" x14ac:dyDescent="0.3">
      <c r="A95" s="41" t="s">
        <v>82</v>
      </c>
      <c r="B95" s="21">
        <f t="shared" si="25"/>
        <v>94.7</v>
      </c>
      <c r="C95" s="31">
        <f t="shared" si="20"/>
        <v>2</v>
      </c>
      <c r="D95" s="15">
        <f t="shared" si="21"/>
        <v>152</v>
      </c>
      <c r="E95" s="15">
        <v>47</v>
      </c>
      <c r="F95" s="15">
        <v>105</v>
      </c>
      <c r="G95" s="73">
        <v>1</v>
      </c>
      <c r="H95" s="73">
        <f t="shared" si="26"/>
        <v>151</v>
      </c>
      <c r="I95" s="15">
        <f t="shared" si="27"/>
        <v>143</v>
      </c>
      <c r="J95" s="20">
        <v>44</v>
      </c>
      <c r="K95" s="20">
        <v>99</v>
      </c>
      <c r="L95" s="1"/>
      <c r="M95" s="1"/>
      <c r="N95" s="1"/>
      <c r="O95" s="1"/>
      <c r="P95" s="1"/>
    </row>
    <row r="96" spans="1:16" ht="16" customHeight="1" x14ac:dyDescent="0.3">
      <c r="A96" s="41" t="s">
        <v>83</v>
      </c>
      <c r="B96" s="21">
        <f t="shared" si="25"/>
        <v>69.900000000000006</v>
      </c>
      <c r="C96" s="31">
        <f t="shared" si="20"/>
        <v>0</v>
      </c>
      <c r="D96" s="15">
        <f t="shared" si="21"/>
        <v>239</v>
      </c>
      <c r="E96" s="15">
        <v>47</v>
      </c>
      <c r="F96" s="15">
        <v>192</v>
      </c>
      <c r="G96" s="73">
        <v>0</v>
      </c>
      <c r="H96" s="73">
        <f t="shared" si="26"/>
        <v>239</v>
      </c>
      <c r="I96" s="15">
        <f t="shared" si="27"/>
        <v>167</v>
      </c>
      <c r="J96" s="20">
        <v>32</v>
      </c>
      <c r="K96" s="20">
        <v>135</v>
      </c>
      <c r="L96" s="1"/>
      <c r="M96" s="1"/>
      <c r="N96" s="1"/>
      <c r="O96" s="1"/>
      <c r="P96" s="1"/>
    </row>
    <row r="97" spans="1:16" ht="16" customHeight="1" x14ac:dyDescent="0.3">
      <c r="A97" s="41" t="s">
        <v>84</v>
      </c>
      <c r="B97" s="21">
        <f t="shared" si="25"/>
        <v>84.2</v>
      </c>
      <c r="C97" s="31">
        <f t="shared" si="20"/>
        <v>1</v>
      </c>
      <c r="D97" s="15">
        <f t="shared" si="21"/>
        <v>221</v>
      </c>
      <c r="E97" s="15">
        <v>32</v>
      </c>
      <c r="F97" s="15">
        <v>189</v>
      </c>
      <c r="G97" s="73">
        <v>0</v>
      </c>
      <c r="H97" s="73">
        <f t="shared" si="26"/>
        <v>221</v>
      </c>
      <c r="I97" s="15">
        <f t="shared" si="27"/>
        <v>186</v>
      </c>
      <c r="J97" s="20">
        <v>24</v>
      </c>
      <c r="K97" s="20">
        <v>162</v>
      </c>
      <c r="L97" s="1"/>
      <c r="M97" s="1"/>
      <c r="N97" s="1"/>
      <c r="O97" s="1"/>
      <c r="P97" s="1"/>
    </row>
    <row r="98" spans="1:16" ht="16" customHeight="1" x14ac:dyDescent="0.3">
      <c r="A98" s="41" t="s">
        <v>85</v>
      </c>
      <c r="B98" s="21">
        <f t="shared" si="25"/>
        <v>100</v>
      </c>
      <c r="C98" s="31">
        <f t="shared" si="20"/>
        <v>3</v>
      </c>
      <c r="D98" s="15">
        <f t="shared" si="21"/>
        <v>166</v>
      </c>
      <c r="E98" s="15">
        <v>90</v>
      </c>
      <c r="F98" s="15">
        <v>76</v>
      </c>
      <c r="G98" s="73">
        <v>12</v>
      </c>
      <c r="H98" s="73">
        <f t="shared" si="26"/>
        <v>154</v>
      </c>
      <c r="I98" s="15">
        <f t="shared" si="27"/>
        <v>154</v>
      </c>
      <c r="J98" s="20">
        <v>84</v>
      </c>
      <c r="K98" s="20">
        <v>70</v>
      </c>
      <c r="L98" s="1"/>
      <c r="M98" s="1"/>
      <c r="N98" s="1"/>
      <c r="O98" s="1"/>
      <c r="P98" s="1"/>
    </row>
    <row r="99" spans="1:16" ht="16" customHeight="1" x14ac:dyDescent="0.3">
      <c r="A99" s="41" t="s">
        <v>86</v>
      </c>
      <c r="B99" s="21">
        <f t="shared" si="25"/>
        <v>37.1</v>
      </c>
      <c r="C99" s="31">
        <f t="shared" si="20"/>
        <v>0</v>
      </c>
      <c r="D99" s="15">
        <f t="shared" si="21"/>
        <v>72</v>
      </c>
      <c r="E99" s="15">
        <v>27</v>
      </c>
      <c r="F99" s="15">
        <v>45</v>
      </c>
      <c r="G99" s="73">
        <v>2</v>
      </c>
      <c r="H99" s="73">
        <f t="shared" si="26"/>
        <v>70</v>
      </c>
      <c r="I99" s="15">
        <f t="shared" si="27"/>
        <v>26</v>
      </c>
      <c r="J99" s="20">
        <v>14</v>
      </c>
      <c r="K99" s="20">
        <v>12</v>
      </c>
      <c r="L99" s="1"/>
      <c r="M99" s="1"/>
      <c r="N99" s="1"/>
      <c r="O99" s="1"/>
      <c r="P99" s="1"/>
    </row>
    <row r="100" spans="1:16" ht="16" customHeight="1" x14ac:dyDescent="0.3">
      <c r="A100" s="41" t="s">
        <v>87</v>
      </c>
      <c r="B100" s="21">
        <f t="shared" si="25"/>
        <v>97.7</v>
      </c>
      <c r="C100" s="31">
        <f t="shared" si="20"/>
        <v>3</v>
      </c>
      <c r="D100" s="15">
        <f t="shared" si="21"/>
        <v>129</v>
      </c>
      <c r="E100" s="15">
        <v>22</v>
      </c>
      <c r="F100" s="15">
        <v>107</v>
      </c>
      <c r="G100" s="73">
        <v>1</v>
      </c>
      <c r="H100" s="73">
        <f t="shared" si="26"/>
        <v>128</v>
      </c>
      <c r="I100" s="15">
        <f t="shared" si="27"/>
        <v>125</v>
      </c>
      <c r="J100" s="20">
        <v>21</v>
      </c>
      <c r="K100" s="20">
        <v>104</v>
      </c>
      <c r="L100" s="1"/>
      <c r="M100" s="1"/>
      <c r="N100" s="1"/>
      <c r="O100" s="1"/>
      <c r="P100" s="1"/>
    </row>
    <row r="101" spans="1:16" ht="16" customHeight="1" x14ac:dyDescent="0.3">
      <c r="A101" s="41" t="s">
        <v>88</v>
      </c>
      <c r="B101" s="21">
        <f t="shared" si="25"/>
        <v>53.400000000000006</v>
      </c>
      <c r="C101" s="31">
        <f t="shared" si="20"/>
        <v>0</v>
      </c>
      <c r="D101" s="15">
        <f t="shared" si="21"/>
        <v>68</v>
      </c>
      <c r="E101" s="15">
        <v>8</v>
      </c>
      <c r="F101" s="15">
        <v>60</v>
      </c>
      <c r="G101" s="73">
        <v>10</v>
      </c>
      <c r="H101" s="73">
        <f t="shared" si="26"/>
        <v>58</v>
      </c>
      <c r="I101" s="15">
        <f t="shared" si="27"/>
        <v>31</v>
      </c>
      <c r="J101" s="20">
        <v>3</v>
      </c>
      <c r="K101" s="20">
        <v>28</v>
      </c>
      <c r="L101" s="1"/>
      <c r="M101" s="1"/>
      <c r="N101" s="1"/>
      <c r="O101" s="1"/>
      <c r="P101" s="1"/>
    </row>
    <row r="102" spans="1:16" ht="16" customHeight="1" x14ac:dyDescent="0.3">
      <c r="A102" s="41" t="s">
        <v>89</v>
      </c>
      <c r="B102" s="21">
        <f t="shared" si="25"/>
        <v>20</v>
      </c>
      <c r="C102" s="31">
        <f t="shared" si="20"/>
        <v>0</v>
      </c>
      <c r="D102" s="15">
        <f t="shared" si="21"/>
        <v>21</v>
      </c>
      <c r="E102" s="15">
        <v>13</v>
      </c>
      <c r="F102" s="15">
        <v>8</v>
      </c>
      <c r="G102" s="73">
        <v>1</v>
      </c>
      <c r="H102" s="73">
        <f t="shared" si="26"/>
        <v>20</v>
      </c>
      <c r="I102" s="15">
        <f t="shared" si="27"/>
        <v>4</v>
      </c>
      <c r="J102" s="20">
        <v>1</v>
      </c>
      <c r="K102" s="20">
        <v>3</v>
      </c>
      <c r="L102" s="1"/>
      <c r="M102" s="1"/>
      <c r="N102" s="1"/>
      <c r="O102" s="1"/>
      <c r="P102" s="1"/>
    </row>
    <row r="103" spans="1:16" x14ac:dyDescent="0.3">
      <c r="A103" s="5"/>
      <c r="B103" s="5"/>
      <c r="C103" s="74"/>
      <c r="D103" s="5"/>
      <c r="E103" s="25"/>
      <c r="F103" s="25"/>
      <c r="H103" s="5"/>
      <c r="I103" s="5"/>
      <c r="J103" s="5"/>
      <c r="K103" s="5"/>
    </row>
    <row r="104" spans="1:16" x14ac:dyDescent="0.3">
      <c r="E104" s="25"/>
      <c r="F104" s="25"/>
    </row>
    <row r="105" spans="1:16" x14ac:dyDescent="0.3">
      <c r="E105" s="25"/>
      <c r="F105" s="25"/>
    </row>
    <row r="106" spans="1:16" x14ac:dyDescent="0.3">
      <c r="E106" s="25"/>
      <c r="F106" s="25"/>
    </row>
    <row r="107" spans="1:16" x14ac:dyDescent="0.3">
      <c r="E107" s="25"/>
      <c r="F107" s="25"/>
    </row>
    <row r="108" spans="1:16" x14ac:dyDescent="0.3">
      <c r="E108" s="25"/>
      <c r="F108" s="25"/>
    </row>
    <row r="109" spans="1:16" x14ac:dyDescent="0.3">
      <c r="E109" s="25"/>
      <c r="F109" s="25"/>
    </row>
    <row r="110" spans="1:16" x14ac:dyDescent="0.3">
      <c r="A110" s="5"/>
      <c r="B110" s="5"/>
      <c r="C110" s="74"/>
      <c r="D110" s="5"/>
      <c r="E110" s="25"/>
      <c r="F110" s="25"/>
      <c r="H110" s="5"/>
      <c r="I110" s="5"/>
      <c r="J110" s="5"/>
      <c r="K110" s="5"/>
    </row>
    <row r="111" spans="1:16" x14ac:dyDescent="0.3">
      <c r="E111" s="25"/>
      <c r="F111" s="25"/>
    </row>
    <row r="112" spans="1:16" x14ac:dyDescent="0.3">
      <c r="E112" s="25"/>
      <c r="F112" s="25"/>
    </row>
    <row r="113" spans="1:11" x14ac:dyDescent="0.3">
      <c r="E113" s="25"/>
      <c r="F113" s="25"/>
    </row>
    <row r="114" spans="1:11" x14ac:dyDescent="0.3">
      <c r="A114" s="5"/>
      <c r="B114" s="5"/>
      <c r="C114" s="74"/>
      <c r="D114" s="5"/>
      <c r="E114" s="25"/>
      <c r="F114" s="25"/>
      <c r="H114" s="5"/>
      <c r="I114" s="5"/>
      <c r="J114" s="5"/>
      <c r="K114" s="5"/>
    </row>
    <row r="115" spans="1:11" x14ac:dyDescent="0.3">
      <c r="E115" s="25"/>
      <c r="F115" s="25"/>
    </row>
    <row r="116" spans="1:11" x14ac:dyDescent="0.3">
      <c r="E116" s="25"/>
      <c r="F116" s="25"/>
    </row>
    <row r="117" spans="1:11" x14ac:dyDescent="0.3">
      <c r="A117" s="5"/>
      <c r="B117" s="5"/>
      <c r="C117" s="74"/>
      <c r="D117" s="5"/>
      <c r="E117" s="25"/>
      <c r="F117" s="25"/>
      <c r="H117" s="5"/>
      <c r="I117" s="5"/>
      <c r="J117" s="5"/>
      <c r="K117" s="5"/>
    </row>
    <row r="118" spans="1:11" x14ac:dyDescent="0.3">
      <c r="E118" s="25"/>
      <c r="F118" s="25"/>
    </row>
    <row r="119" spans="1:11" x14ac:dyDescent="0.3">
      <c r="E119" s="25"/>
      <c r="F119" s="25"/>
    </row>
    <row r="120" spans="1:11" x14ac:dyDescent="0.3">
      <c r="E120" s="25"/>
      <c r="F120" s="25"/>
    </row>
    <row r="121" spans="1:11" x14ac:dyDescent="0.3">
      <c r="A121" s="5"/>
      <c r="B121" s="5"/>
      <c r="C121" s="74"/>
      <c r="D121" s="5"/>
      <c r="E121" s="25"/>
      <c r="F121" s="25"/>
      <c r="H121" s="5"/>
      <c r="I121" s="5"/>
      <c r="J121" s="5"/>
      <c r="K121" s="5"/>
    </row>
    <row r="122" spans="1:11" x14ac:dyDescent="0.3">
      <c r="E122" s="25"/>
      <c r="F122" s="25"/>
    </row>
    <row r="123" spans="1:11" x14ac:dyDescent="0.3">
      <c r="E123" s="25"/>
      <c r="F123" s="25"/>
    </row>
    <row r="124" spans="1:11" x14ac:dyDescent="0.3">
      <c r="A124" s="5"/>
      <c r="B124" s="5"/>
      <c r="C124" s="74"/>
      <c r="D124" s="5"/>
      <c r="E124" s="25"/>
      <c r="F124" s="25"/>
      <c r="H124" s="5"/>
      <c r="I124" s="5"/>
      <c r="J124" s="5"/>
      <c r="K124" s="5"/>
    </row>
    <row r="125" spans="1:11" x14ac:dyDescent="0.3">
      <c r="E125" s="25"/>
      <c r="F125" s="25"/>
    </row>
    <row r="126" spans="1:11" x14ac:dyDescent="0.3">
      <c r="E126" s="25"/>
      <c r="F126" s="25"/>
    </row>
    <row r="127" spans="1:11" x14ac:dyDescent="0.3">
      <c r="E127" s="25"/>
      <c r="F127" s="25"/>
    </row>
    <row r="128" spans="1:11" x14ac:dyDescent="0.3">
      <c r="A128" s="5"/>
      <c r="B128" s="5"/>
      <c r="C128" s="74"/>
      <c r="D128" s="5"/>
      <c r="E128" s="25"/>
      <c r="F128" s="25"/>
      <c r="H128" s="5"/>
      <c r="I128" s="5"/>
      <c r="J128" s="5"/>
      <c r="K128" s="5"/>
    </row>
    <row r="129" spans="5:6" x14ac:dyDescent="0.3">
      <c r="E129" s="25"/>
      <c r="F129" s="25"/>
    </row>
    <row r="130" spans="5:6" x14ac:dyDescent="0.3">
      <c r="E130" s="25"/>
      <c r="F130" s="25"/>
    </row>
    <row r="131" spans="5:6" x14ac:dyDescent="0.3">
      <c r="E131" s="25"/>
      <c r="F131" s="25"/>
    </row>
    <row r="132" spans="5:6" x14ac:dyDescent="0.3">
      <c r="E132" s="25"/>
      <c r="F132" s="25"/>
    </row>
    <row r="133" spans="5:6" x14ac:dyDescent="0.3">
      <c r="E133" s="25"/>
      <c r="F133" s="25"/>
    </row>
    <row r="134" spans="5:6" x14ac:dyDescent="0.3">
      <c r="E134" s="25"/>
      <c r="F134" s="25"/>
    </row>
    <row r="135" spans="5:6" x14ac:dyDescent="0.3">
      <c r="E135" s="25"/>
      <c r="F135" s="25"/>
    </row>
    <row r="136" spans="5:6" x14ac:dyDescent="0.3">
      <c r="E136" s="25"/>
      <c r="F136" s="25"/>
    </row>
    <row r="137" spans="5:6" x14ac:dyDescent="0.3">
      <c r="E137" s="25"/>
      <c r="F137" s="25"/>
    </row>
    <row r="138" spans="5:6" x14ac:dyDescent="0.3">
      <c r="E138" s="25"/>
      <c r="F138" s="25"/>
    </row>
    <row r="139" spans="5:6" x14ac:dyDescent="0.3">
      <c r="E139" s="25"/>
      <c r="F139" s="25"/>
    </row>
    <row r="140" spans="5:6" x14ac:dyDescent="0.3">
      <c r="E140" s="25"/>
      <c r="F140" s="25"/>
    </row>
    <row r="141" spans="5:6" x14ac:dyDescent="0.3">
      <c r="E141" s="25"/>
      <c r="F141" s="25"/>
    </row>
    <row r="142" spans="5:6" x14ac:dyDescent="0.3">
      <c r="E142" s="25"/>
      <c r="F142" s="25"/>
    </row>
    <row r="143" spans="5:6" x14ac:dyDescent="0.3">
      <c r="E143" s="25"/>
      <c r="F143" s="25"/>
    </row>
    <row r="144" spans="5:6" x14ac:dyDescent="0.3">
      <c r="E144" s="25"/>
      <c r="F144" s="25"/>
    </row>
    <row r="145" spans="5:6" x14ac:dyDescent="0.3">
      <c r="E145" s="25"/>
      <c r="F145" s="25"/>
    </row>
    <row r="146" spans="5:6" x14ac:dyDescent="0.3">
      <c r="E146" s="25"/>
      <c r="F146" s="25"/>
    </row>
    <row r="147" spans="5:6" x14ac:dyDescent="0.3">
      <c r="E147" s="25"/>
      <c r="F147" s="25"/>
    </row>
    <row r="148" spans="5:6" x14ac:dyDescent="0.3">
      <c r="E148" s="25"/>
      <c r="F148" s="25"/>
    </row>
    <row r="149" spans="5:6" x14ac:dyDescent="0.3">
      <c r="E149" s="25"/>
      <c r="F149" s="25"/>
    </row>
    <row r="150" spans="5:6" x14ac:dyDescent="0.3">
      <c r="E150" s="25"/>
      <c r="F150" s="25"/>
    </row>
    <row r="151" spans="5:6" x14ac:dyDescent="0.3">
      <c r="E151" s="25"/>
      <c r="F151" s="25"/>
    </row>
  </sheetData>
  <mergeCells count="14">
    <mergeCell ref="F5:F8"/>
    <mergeCell ref="L59:O59"/>
    <mergeCell ref="A1:K1"/>
    <mergeCell ref="I4:I8"/>
    <mergeCell ref="J4:K4"/>
    <mergeCell ref="K5:K8"/>
    <mergeCell ref="A4:A8"/>
    <mergeCell ref="C5:C8"/>
    <mergeCell ref="J5:J8"/>
    <mergeCell ref="H4:H8"/>
    <mergeCell ref="G4:G8"/>
    <mergeCell ref="D4:D8"/>
    <mergeCell ref="E4:F4"/>
    <mergeCell ref="E5:E8"/>
  </mergeCells>
  <pageMargins left="0.70866141732283472" right="0.70866141732283472" top="0.74803149606299213" bottom="0.94488188976377963" header="0.31496062992125984" footer="0.31496062992125984"/>
  <pageSetup paperSize="9" scale="60" fitToHeight="3" orientation="landscape" r:id="rId1"/>
  <headerFooter>
    <oddFooter>&amp;C&amp;A&amp;R&amp;P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31"/>
  <sheetViews>
    <sheetView zoomScaleNormal="100" zoomScaleSheetLayoutView="100" workbookViewId="0">
      <pane ySplit="9" topLeftCell="A10" activePane="bottomLeft" state="frozenSplit"/>
      <selection pane="bottomLeft" sqref="A1:I1"/>
    </sheetView>
  </sheetViews>
  <sheetFormatPr defaultColWidth="9.1796875" defaultRowHeight="13" x14ac:dyDescent="0.3"/>
  <cols>
    <col min="1" max="1" width="25.26953125" style="2" customWidth="1"/>
    <col min="2" max="2" width="39.1796875" style="2" customWidth="1"/>
    <col min="3" max="3" width="12.81640625" style="2" customWidth="1"/>
    <col min="4" max="4" width="13.1796875" style="2" customWidth="1"/>
    <col min="5" max="6" width="9.453125" style="38" customWidth="1"/>
    <col min="7" max="7" width="20.453125" style="2" customWidth="1"/>
    <col min="8" max="9" width="9.453125" style="2" customWidth="1"/>
    <col min="10" max="16384" width="9.1796875" style="2"/>
  </cols>
  <sheetData>
    <row r="1" spans="1:14" s="1" customFormat="1" ht="40.5" customHeight="1" x14ac:dyDescent="0.3">
      <c r="A1" s="91" t="s">
        <v>126</v>
      </c>
      <c r="B1" s="91"/>
      <c r="C1" s="91"/>
      <c r="D1" s="91"/>
      <c r="E1" s="119"/>
      <c r="F1" s="119"/>
      <c r="G1" s="119"/>
      <c r="H1" s="119"/>
      <c r="I1" s="119"/>
    </row>
    <row r="2" spans="1:14" s="1" customFormat="1" ht="16" customHeight="1" x14ac:dyDescent="0.3">
      <c r="A2" s="12" t="s">
        <v>132</v>
      </c>
      <c r="B2" s="54"/>
      <c r="C2" s="54"/>
      <c r="D2" s="54"/>
      <c r="E2" s="53"/>
      <c r="F2" s="53"/>
      <c r="G2" s="53"/>
      <c r="H2" s="53"/>
      <c r="I2" s="53"/>
    </row>
    <row r="3" spans="1:14" s="1" customFormat="1" ht="16" customHeight="1" x14ac:dyDescent="0.3">
      <c r="A3" s="12" t="s">
        <v>137</v>
      </c>
      <c r="B3" s="54"/>
      <c r="C3" s="54"/>
      <c r="D3" s="54"/>
      <c r="E3" s="53"/>
      <c r="F3" s="53"/>
      <c r="G3" s="53"/>
      <c r="H3" s="53"/>
      <c r="I3" s="53"/>
    </row>
    <row r="4" spans="1:14" ht="108" customHeight="1" x14ac:dyDescent="0.3">
      <c r="A4" s="106" t="s">
        <v>90</v>
      </c>
      <c r="B4" s="13" t="s">
        <v>127</v>
      </c>
      <c r="C4" s="14" t="s">
        <v>110</v>
      </c>
      <c r="D4" s="106" t="s">
        <v>124</v>
      </c>
      <c r="E4" s="117" t="s">
        <v>121</v>
      </c>
      <c r="F4" s="118"/>
      <c r="G4" s="106" t="s">
        <v>128</v>
      </c>
      <c r="H4" s="117" t="s">
        <v>121</v>
      </c>
      <c r="I4" s="110"/>
      <c r="J4" s="1"/>
      <c r="K4" s="1"/>
      <c r="L4" s="1"/>
      <c r="M4" s="1"/>
      <c r="N4" s="1"/>
    </row>
    <row r="5" spans="1:14" ht="15" customHeight="1" x14ac:dyDescent="0.3">
      <c r="A5" s="107"/>
      <c r="B5" s="13" t="str">
        <f>'Методика (Раздел 8)'!B16</f>
        <v xml:space="preserve">95% и более </v>
      </c>
      <c r="C5" s="111" t="s">
        <v>99</v>
      </c>
      <c r="D5" s="107"/>
      <c r="E5" s="101" t="s">
        <v>123</v>
      </c>
      <c r="F5" s="101" t="s">
        <v>122</v>
      </c>
      <c r="G5" s="107"/>
      <c r="H5" s="101" t="s">
        <v>123</v>
      </c>
      <c r="I5" s="101" t="s">
        <v>122</v>
      </c>
      <c r="J5" s="1"/>
      <c r="K5" s="1"/>
      <c r="L5" s="1"/>
      <c r="M5" s="1"/>
      <c r="N5" s="1"/>
    </row>
    <row r="6" spans="1:14" ht="15" customHeight="1" x14ac:dyDescent="0.3">
      <c r="A6" s="107"/>
      <c r="B6" s="13" t="str">
        <f>'Методика (Раздел 8)'!B17</f>
        <v xml:space="preserve">90% и более </v>
      </c>
      <c r="C6" s="111"/>
      <c r="D6" s="107"/>
      <c r="E6" s="102"/>
      <c r="F6" s="102"/>
      <c r="G6" s="107"/>
      <c r="H6" s="107"/>
      <c r="I6" s="107"/>
      <c r="J6" s="1"/>
      <c r="K6" s="1"/>
      <c r="L6" s="1"/>
      <c r="M6" s="1"/>
      <c r="N6" s="1"/>
    </row>
    <row r="7" spans="1:14" s="4" customFormat="1" ht="15" customHeight="1" x14ac:dyDescent="0.3">
      <c r="A7" s="107"/>
      <c r="B7" s="13" t="str">
        <f>'Методика (Раздел 8)'!B18</f>
        <v xml:space="preserve">80% и более </v>
      </c>
      <c r="C7" s="111"/>
      <c r="D7" s="107"/>
      <c r="E7" s="102"/>
      <c r="F7" s="102"/>
      <c r="G7" s="107"/>
      <c r="H7" s="107"/>
      <c r="I7" s="107"/>
      <c r="J7" s="3"/>
      <c r="K7" s="3"/>
      <c r="L7" s="3"/>
      <c r="M7" s="3"/>
      <c r="N7" s="3"/>
    </row>
    <row r="8" spans="1:14" s="4" customFormat="1" ht="13.4" customHeight="1" x14ac:dyDescent="0.3">
      <c r="A8" s="108"/>
      <c r="B8" s="13" t="str">
        <f>'Методика (Раздел 8)'!B19</f>
        <v xml:space="preserve">Менее 80 % </v>
      </c>
      <c r="C8" s="111"/>
      <c r="D8" s="108"/>
      <c r="E8" s="103"/>
      <c r="F8" s="103" t="s">
        <v>108</v>
      </c>
      <c r="G8" s="108"/>
      <c r="H8" s="108"/>
      <c r="I8" s="108" t="s">
        <v>108</v>
      </c>
      <c r="J8" s="3"/>
      <c r="K8" s="3"/>
      <c r="L8" s="3"/>
      <c r="M8" s="3"/>
      <c r="N8" s="3"/>
    </row>
    <row r="9" spans="1:14" s="4" customFormat="1" ht="15" customHeight="1" x14ac:dyDescent="0.3">
      <c r="A9" s="42" t="s">
        <v>107</v>
      </c>
      <c r="B9" s="19"/>
      <c r="C9" s="30">
        <v>3</v>
      </c>
      <c r="D9" s="17"/>
      <c r="E9" s="39"/>
      <c r="F9" s="39"/>
      <c r="G9" s="18"/>
      <c r="H9" s="18"/>
      <c r="I9" s="18"/>
      <c r="J9" s="3"/>
      <c r="K9" s="3"/>
      <c r="L9" s="3"/>
      <c r="M9" s="3"/>
      <c r="N9" s="3"/>
    </row>
    <row r="10" spans="1:14" s="8" customFormat="1" ht="15" customHeight="1" x14ac:dyDescent="0.3">
      <c r="A10" s="43" t="s">
        <v>0</v>
      </c>
      <c r="B10" s="44"/>
      <c r="C10" s="44"/>
      <c r="D10" s="34"/>
      <c r="E10" s="34"/>
      <c r="F10" s="34"/>
      <c r="G10" s="34"/>
      <c r="H10" s="34"/>
      <c r="I10" s="34"/>
      <c r="J10" s="7"/>
      <c r="K10" s="7"/>
      <c r="L10" s="7"/>
      <c r="M10" s="7"/>
      <c r="N10" s="7"/>
    </row>
    <row r="11" spans="1:14" ht="15" customHeight="1" x14ac:dyDescent="0.3">
      <c r="A11" s="41" t="s">
        <v>1</v>
      </c>
      <c r="B11" s="22">
        <f>MROUND(G11/D11*100,0.1)</f>
        <v>59.900000000000006</v>
      </c>
      <c r="C11" s="31">
        <f t="shared" ref="C11:C28" si="0">IF(B11&gt;=95,3,IF(B11&gt;=90,2,IF(B11&gt;=80,1,0)))</f>
        <v>0</v>
      </c>
      <c r="D11" s="15">
        <f t="shared" ref="D11:D28" si="1">SUM(E11:F11)</f>
        <v>227</v>
      </c>
      <c r="E11" s="15">
        <v>79</v>
      </c>
      <c r="F11" s="15">
        <v>148</v>
      </c>
      <c r="G11" s="15">
        <f t="shared" ref="G11:G28" si="2">SUM(H11:I11)</f>
        <v>136</v>
      </c>
      <c r="H11" s="15">
        <v>31</v>
      </c>
      <c r="I11" s="15">
        <v>105</v>
      </c>
      <c r="J11" s="1"/>
      <c r="K11" s="1"/>
      <c r="L11" s="1"/>
      <c r="M11" s="1"/>
      <c r="N11" s="1"/>
    </row>
    <row r="12" spans="1:14" ht="15" customHeight="1" x14ac:dyDescent="0.3">
      <c r="A12" s="41" t="s">
        <v>2</v>
      </c>
      <c r="B12" s="22">
        <f t="shared" ref="B12:B75" si="3">MROUND(G12/D12*100,0.1)</f>
        <v>85</v>
      </c>
      <c r="C12" s="31">
        <f t="shared" si="0"/>
        <v>1</v>
      </c>
      <c r="D12" s="15">
        <f t="shared" si="1"/>
        <v>280</v>
      </c>
      <c r="E12" s="15">
        <v>75</v>
      </c>
      <c r="F12" s="15">
        <v>205</v>
      </c>
      <c r="G12" s="15">
        <f t="shared" si="2"/>
        <v>238</v>
      </c>
      <c r="H12" s="15">
        <v>60</v>
      </c>
      <c r="I12" s="15">
        <v>178</v>
      </c>
      <c r="J12" s="1"/>
      <c r="K12" s="1"/>
      <c r="L12" s="1"/>
      <c r="M12" s="1"/>
      <c r="N12" s="1"/>
    </row>
    <row r="13" spans="1:14" ht="15" customHeight="1" x14ac:dyDescent="0.3">
      <c r="A13" s="41" t="s">
        <v>3</v>
      </c>
      <c r="B13" s="22">
        <f t="shared" si="3"/>
        <v>96.800000000000011</v>
      </c>
      <c r="C13" s="31">
        <f t="shared" si="0"/>
        <v>3</v>
      </c>
      <c r="D13" s="15">
        <f t="shared" si="1"/>
        <v>218</v>
      </c>
      <c r="E13" s="15">
        <v>25</v>
      </c>
      <c r="F13" s="15">
        <v>193</v>
      </c>
      <c r="G13" s="15">
        <f t="shared" si="2"/>
        <v>211</v>
      </c>
      <c r="H13" s="15">
        <v>21</v>
      </c>
      <c r="I13" s="15">
        <v>190</v>
      </c>
      <c r="J13" s="1"/>
      <c r="K13" s="1"/>
      <c r="L13" s="1"/>
      <c r="M13" s="1"/>
      <c r="N13" s="1"/>
    </row>
    <row r="14" spans="1:14" ht="15" customHeight="1" x14ac:dyDescent="0.3">
      <c r="A14" s="41" t="s">
        <v>4</v>
      </c>
      <c r="B14" s="22">
        <f>MROUND(G14/D14*100,0.1)</f>
        <v>98</v>
      </c>
      <c r="C14" s="31">
        <f t="shared" si="0"/>
        <v>3</v>
      </c>
      <c r="D14" s="15">
        <f t="shared" si="1"/>
        <v>296</v>
      </c>
      <c r="E14" s="15">
        <v>34</v>
      </c>
      <c r="F14" s="15">
        <v>262</v>
      </c>
      <c r="G14" s="15">
        <f t="shared" si="2"/>
        <v>290</v>
      </c>
      <c r="H14" s="15">
        <v>30</v>
      </c>
      <c r="I14" s="15">
        <v>260</v>
      </c>
      <c r="J14" s="1"/>
      <c r="K14" s="1"/>
      <c r="L14" s="1"/>
      <c r="M14" s="1"/>
      <c r="N14" s="1"/>
    </row>
    <row r="15" spans="1:14" ht="15" customHeight="1" x14ac:dyDescent="0.3">
      <c r="A15" s="41" t="s">
        <v>5</v>
      </c>
      <c r="B15" s="22">
        <f t="shared" si="3"/>
        <v>98.300000000000011</v>
      </c>
      <c r="C15" s="31">
        <f t="shared" si="0"/>
        <v>3</v>
      </c>
      <c r="D15" s="15">
        <f t="shared" si="1"/>
        <v>175</v>
      </c>
      <c r="E15" s="15">
        <v>8</v>
      </c>
      <c r="F15" s="15">
        <v>167</v>
      </c>
      <c r="G15" s="15">
        <f t="shared" si="2"/>
        <v>172</v>
      </c>
      <c r="H15" s="15">
        <v>6</v>
      </c>
      <c r="I15" s="15">
        <v>166</v>
      </c>
      <c r="J15" s="1"/>
      <c r="K15" s="1"/>
      <c r="L15" s="1"/>
      <c r="M15" s="1"/>
      <c r="N15" s="1"/>
    </row>
    <row r="16" spans="1:14" ht="15" customHeight="1" x14ac:dyDescent="0.3">
      <c r="A16" s="41" t="s">
        <v>6</v>
      </c>
      <c r="B16" s="22">
        <f t="shared" si="3"/>
        <v>98.4</v>
      </c>
      <c r="C16" s="31">
        <f t="shared" si="0"/>
        <v>3</v>
      </c>
      <c r="D16" s="15">
        <f t="shared" si="1"/>
        <v>182</v>
      </c>
      <c r="E16" s="15">
        <v>33</v>
      </c>
      <c r="F16" s="15">
        <v>149</v>
      </c>
      <c r="G16" s="15">
        <f t="shared" si="2"/>
        <v>179</v>
      </c>
      <c r="H16" s="15">
        <v>33</v>
      </c>
      <c r="I16" s="15">
        <v>146</v>
      </c>
      <c r="J16" s="1"/>
      <c r="K16" s="1"/>
      <c r="L16" s="1"/>
      <c r="M16" s="1"/>
      <c r="N16" s="1"/>
    </row>
    <row r="17" spans="1:14" ht="15" customHeight="1" x14ac:dyDescent="0.3">
      <c r="A17" s="41" t="s">
        <v>7</v>
      </c>
      <c r="B17" s="22">
        <f t="shared" si="3"/>
        <v>43</v>
      </c>
      <c r="C17" s="31">
        <f t="shared" si="0"/>
        <v>0</v>
      </c>
      <c r="D17" s="15">
        <f t="shared" si="1"/>
        <v>186</v>
      </c>
      <c r="E17" s="15">
        <v>11</v>
      </c>
      <c r="F17" s="15">
        <v>175</v>
      </c>
      <c r="G17" s="15">
        <f t="shared" si="2"/>
        <v>80</v>
      </c>
      <c r="H17" s="15">
        <v>3</v>
      </c>
      <c r="I17" s="15">
        <v>77</v>
      </c>
      <c r="J17" s="1"/>
      <c r="K17" s="1"/>
      <c r="L17" s="1"/>
      <c r="M17" s="1"/>
      <c r="N17" s="1"/>
    </row>
    <row r="18" spans="1:14" ht="15" customHeight="1" x14ac:dyDescent="0.3">
      <c r="A18" s="41" t="s">
        <v>8</v>
      </c>
      <c r="B18" s="22">
        <f t="shared" si="3"/>
        <v>94.800000000000011</v>
      </c>
      <c r="C18" s="31">
        <f t="shared" si="0"/>
        <v>2</v>
      </c>
      <c r="D18" s="15">
        <f t="shared" si="1"/>
        <v>252</v>
      </c>
      <c r="E18" s="15">
        <v>42</v>
      </c>
      <c r="F18" s="15">
        <v>210</v>
      </c>
      <c r="G18" s="15">
        <f t="shared" si="2"/>
        <v>239</v>
      </c>
      <c r="H18" s="15">
        <v>39</v>
      </c>
      <c r="I18" s="15">
        <v>200</v>
      </c>
      <c r="J18" s="1"/>
      <c r="K18" s="1"/>
      <c r="L18" s="1"/>
      <c r="M18" s="1"/>
      <c r="N18" s="1"/>
    </row>
    <row r="19" spans="1:14" ht="15" customHeight="1" x14ac:dyDescent="0.3">
      <c r="A19" s="41" t="s">
        <v>9</v>
      </c>
      <c r="B19" s="22">
        <f t="shared" si="3"/>
        <v>78.2</v>
      </c>
      <c r="C19" s="31">
        <f t="shared" si="0"/>
        <v>0</v>
      </c>
      <c r="D19" s="15">
        <f t="shared" si="1"/>
        <v>229</v>
      </c>
      <c r="E19" s="15">
        <v>35</v>
      </c>
      <c r="F19" s="15">
        <v>194</v>
      </c>
      <c r="G19" s="15">
        <f t="shared" si="2"/>
        <v>179</v>
      </c>
      <c r="H19" s="15">
        <v>23</v>
      </c>
      <c r="I19" s="15">
        <v>156</v>
      </c>
      <c r="J19" s="1"/>
      <c r="K19" s="1"/>
      <c r="L19" s="1"/>
      <c r="M19" s="1"/>
      <c r="N19" s="1"/>
    </row>
    <row r="20" spans="1:14" ht="15" customHeight="1" x14ac:dyDescent="0.3">
      <c r="A20" s="41" t="s">
        <v>10</v>
      </c>
      <c r="B20" s="22">
        <f t="shared" si="3"/>
        <v>96.600000000000009</v>
      </c>
      <c r="C20" s="31">
        <f t="shared" si="0"/>
        <v>3</v>
      </c>
      <c r="D20" s="15">
        <f t="shared" si="1"/>
        <v>503</v>
      </c>
      <c r="E20" s="15">
        <v>141</v>
      </c>
      <c r="F20" s="15">
        <v>362</v>
      </c>
      <c r="G20" s="15">
        <f t="shared" si="2"/>
        <v>486</v>
      </c>
      <c r="H20" s="15">
        <v>141</v>
      </c>
      <c r="I20" s="15">
        <v>345</v>
      </c>
      <c r="J20" s="1"/>
      <c r="K20" s="1"/>
      <c r="L20" s="1"/>
      <c r="M20" s="1"/>
      <c r="N20" s="1"/>
    </row>
    <row r="21" spans="1:14" ht="15" customHeight="1" x14ac:dyDescent="0.3">
      <c r="A21" s="41" t="s">
        <v>11</v>
      </c>
      <c r="B21" s="22">
        <f t="shared" si="3"/>
        <v>89.7</v>
      </c>
      <c r="C21" s="31">
        <f t="shared" si="0"/>
        <v>1</v>
      </c>
      <c r="D21" s="15">
        <f t="shared" si="1"/>
        <v>233</v>
      </c>
      <c r="E21" s="15">
        <v>33</v>
      </c>
      <c r="F21" s="15">
        <v>200</v>
      </c>
      <c r="G21" s="15">
        <f t="shared" si="2"/>
        <v>209</v>
      </c>
      <c r="H21" s="15">
        <v>15</v>
      </c>
      <c r="I21" s="15">
        <v>194</v>
      </c>
      <c r="J21" s="1"/>
      <c r="K21" s="1"/>
      <c r="L21" s="1"/>
      <c r="M21" s="1"/>
      <c r="N21" s="1"/>
    </row>
    <row r="22" spans="1:14" ht="15" customHeight="1" x14ac:dyDescent="0.3">
      <c r="A22" s="41" t="s">
        <v>12</v>
      </c>
      <c r="B22" s="22">
        <f t="shared" si="3"/>
        <v>97.600000000000009</v>
      </c>
      <c r="C22" s="31">
        <f t="shared" si="0"/>
        <v>3</v>
      </c>
      <c r="D22" s="15">
        <f t="shared" si="1"/>
        <v>248</v>
      </c>
      <c r="E22" s="15">
        <v>46</v>
      </c>
      <c r="F22" s="15">
        <v>202</v>
      </c>
      <c r="G22" s="15">
        <f t="shared" si="2"/>
        <v>242</v>
      </c>
      <c r="H22" s="15">
        <v>43</v>
      </c>
      <c r="I22" s="15">
        <v>199</v>
      </c>
      <c r="J22" s="1"/>
      <c r="K22" s="1"/>
      <c r="L22" s="1"/>
      <c r="M22" s="1"/>
      <c r="N22" s="1"/>
    </row>
    <row r="23" spans="1:14" ht="15" customHeight="1" x14ac:dyDescent="0.3">
      <c r="A23" s="41" t="s">
        <v>13</v>
      </c>
      <c r="B23" s="22">
        <f t="shared" si="3"/>
        <v>70.400000000000006</v>
      </c>
      <c r="C23" s="31">
        <f t="shared" si="0"/>
        <v>0</v>
      </c>
      <c r="D23" s="15">
        <f t="shared" si="1"/>
        <v>216</v>
      </c>
      <c r="E23" s="15">
        <v>20</v>
      </c>
      <c r="F23" s="15">
        <v>196</v>
      </c>
      <c r="G23" s="15">
        <f t="shared" si="2"/>
        <v>152</v>
      </c>
      <c r="H23" s="15">
        <v>10</v>
      </c>
      <c r="I23" s="15">
        <v>142</v>
      </c>
      <c r="J23" s="1"/>
      <c r="K23" s="1"/>
      <c r="L23" s="1"/>
      <c r="M23" s="1"/>
      <c r="N23" s="1"/>
    </row>
    <row r="24" spans="1:14" ht="15" customHeight="1" x14ac:dyDescent="0.3">
      <c r="A24" s="41" t="s">
        <v>14</v>
      </c>
      <c r="B24" s="22">
        <f t="shared" si="3"/>
        <v>98.600000000000009</v>
      </c>
      <c r="C24" s="31">
        <f t="shared" si="0"/>
        <v>3</v>
      </c>
      <c r="D24" s="15">
        <f t="shared" si="1"/>
        <v>220</v>
      </c>
      <c r="E24" s="15">
        <v>42</v>
      </c>
      <c r="F24" s="15">
        <v>178</v>
      </c>
      <c r="G24" s="15">
        <f t="shared" si="2"/>
        <v>217</v>
      </c>
      <c r="H24" s="15">
        <v>40</v>
      </c>
      <c r="I24" s="15">
        <v>177</v>
      </c>
      <c r="J24" s="1"/>
      <c r="K24" s="1"/>
      <c r="L24" s="1"/>
      <c r="M24" s="1"/>
      <c r="N24" s="1"/>
    </row>
    <row r="25" spans="1:14" ht="15" customHeight="1" x14ac:dyDescent="0.3">
      <c r="A25" s="41" t="s">
        <v>15</v>
      </c>
      <c r="B25" s="22">
        <f t="shared" si="3"/>
        <v>83.100000000000009</v>
      </c>
      <c r="C25" s="31">
        <f t="shared" si="0"/>
        <v>1</v>
      </c>
      <c r="D25" s="15">
        <f t="shared" si="1"/>
        <v>302</v>
      </c>
      <c r="E25" s="15">
        <v>6</v>
      </c>
      <c r="F25" s="15">
        <v>296</v>
      </c>
      <c r="G25" s="15">
        <f t="shared" si="2"/>
        <v>251</v>
      </c>
      <c r="H25" s="15">
        <v>5</v>
      </c>
      <c r="I25" s="15">
        <v>246</v>
      </c>
      <c r="J25" s="1"/>
      <c r="K25" s="1"/>
      <c r="L25" s="1"/>
      <c r="M25" s="1"/>
      <c r="N25" s="1"/>
    </row>
    <row r="26" spans="1:14" ht="15" customHeight="1" x14ac:dyDescent="0.3">
      <c r="A26" s="41" t="s">
        <v>16</v>
      </c>
      <c r="B26" s="22">
        <f t="shared" si="3"/>
        <v>97.800000000000011</v>
      </c>
      <c r="C26" s="31">
        <f t="shared" si="0"/>
        <v>3</v>
      </c>
      <c r="D26" s="15">
        <f t="shared" si="1"/>
        <v>186</v>
      </c>
      <c r="E26" s="15">
        <v>19</v>
      </c>
      <c r="F26" s="15">
        <v>167</v>
      </c>
      <c r="G26" s="15">
        <f t="shared" si="2"/>
        <v>182</v>
      </c>
      <c r="H26" s="15">
        <v>17</v>
      </c>
      <c r="I26" s="15">
        <v>165</v>
      </c>
      <c r="J26" s="1"/>
      <c r="K26" s="1"/>
      <c r="L26" s="1"/>
      <c r="M26" s="1"/>
      <c r="N26" s="1"/>
    </row>
    <row r="27" spans="1:14" ht="15" customHeight="1" x14ac:dyDescent="0.3">
      <c r="A27" s="41" t="s">
        <v>17</v>
      </c>
      <c r="B27" s="22">
        <f t="shared" si="3"/>
        <v>0</v>
      </c>
      <c r="C27" s="31">
        <f t="shared" si="0"/>
        <v>0</v>
      </c>
      <c r="D27" s="15">
        <f t="shared" si="1"/>
        <v>187</v>
      </c>
      <c r="E27" s="15">
        <v>37</v>
      </c>
      <c r="F27" s="15">
        <v>150</v>
      </c>
      <c r="G27" s="15">
        <f t="shared" si="2"/>
        <v>0</v>
      </c>
      <c r="H27" s="15">
        <v>0</v>
      </c>
      <c r="I27" s="15">
        <v>0</v>
      </c>
      <c r="J27" s="1"/>
      <c r="K27" s="1"/>
      <c r="L27" s="1"/>
      <c r="M27" s="1"/>
      <c r="N27" s="1"/>
    </row>
    <row r="28" spans="1:14" ht="15" customHeight="1" x14ac:dyDescent="0.3">
      <c r="A28" s="41" t="s">
        <v>18</v>
      </c>
      <c r="B28" s="22">
        <f t="shared" si="3"/>
        <v>7.8000000000000007</v>
      </c>
      <c r="C28" s="31">
        <f t="shared" si="0"/>
        <v>0</v>
      </c>
      <c r="D28" s="15">
        <f t="shared" si="1"/>
        <v>1597</v>
      </c>
      <c r="E28" s="15">
        <v>82</v>
      </c>
      <c r="F28" s="15">
        <v>1515</v>
      </c>
      <c r="G28" s="15">
        <f t="shared" si="2"/>
        <v>124</v>
      </c>
      <c r="H28" s="15">
        <v>17</v>
      </c>
      <c r="I28" s="15">
        <v>107</v>
      </c>
      <c r="J28" s="1"/>
      <c r="K28" s="1"/>
      <c r="L28" s="1"/>
      <c r="M28" s="1"/>
      <c r="N28" s="1"/>
    </row>
    <row r="29" spans="1:14" s="8" customFormat="1" ht="15" customHeight="1" x14ac:dyDescent="0.3">
      <c r="A29" s="43" t="s">
        <v>19</v>
      </c>
      <c r="B29" s="46"/>
      <c r="C29" s="47"/>
      <c r="D29" s="45"/>
      <c r="E29" s="45"/>
      <c r="F29" s="45"/>
      <c r="G29" s="45"/>
      <c r="H29" s="45"/>
      <c r="I29" s="45"/>
      <c r="J29" s="7"/>
      <c r="K29" s="7"/>
      <c r="L29" s="7"/>
      <c r="M29" s="7"/>
      <c r="N29" s="7"/>
    </row>
    <row r="30" spans="1:14" ht="15" customHeight="1" x14ac:dyDescent="0.3">
      <c r="A30" s="41" t="s">
        <v>20</v>
      </c>
      <c r="B30" s="22">
        <f t="shared" si="3"/>
        <v>97.300000000000011</v>
      </c>
      <c r="C30" s="31">
        <f t="shared" ref="C30:C40" si="4">IF(B30&gt;=95,3,IF(B30&gt;=90,2,IF(B30&gt;=80,1,0)))</f>
        <v>3</v>
      </c>
      <c r="D30" s="15">
        <f t="shared" ref="D30:D40" si="5">SUM(E30:F30)</f>
        <v>113</v>
      </c>
      <c r="E30" s="15">
        <v>21</v>
      </c>
      <c r="F30" s="15">
        <v>92</v>
      </c>
      <c r="G30" s="15">
        <f t="shared" ref="G30:G40" si="6">SUM(H30:I30)</f>
        <v>110</v>
      </c>
      <c r="H30" s="15">
        <v>19</v>
      </c>
      <c r="I30" s="15">
        <v>91</v>
      </c>
      <c r="J30" s="1"/>
      <c r="K30" s="1"/>
      <c r="L30" s="1"/>
      <c r="M30" s="1"/>
      <c r="N30" s="1"/>
    </row>
    <row r="31" spans="1:14" ht="15" customHeight="1" x14ac:dyDescent="0.3">
      <c r="A31" s="41" t="s">
        <v>21</v>
      </c>
      <c r="B31" s="22">
        <f t="shared" si="3"/>
        <v>85.800000000000011</v>
      </c>
      <c r="C31" s="31">
        <f t="shared" si="4"/>
        <v>1</v>
      </c>
      <c r="D31" s="15">
        <f t="shared" si="5"/>
        <v>295</v>
      </c>
      <c r="E31" s="15">
        <v>78</v>
      </c>
      <c r="F31" s="15">
        <v>217</v>
      </c>
      <c r="G31" s="15">
        <f t="shared" si="6"/>
        <v>253</v>
      </c>
      <c r="H31" s="15">
        <v>49</v>
      </c>
      <c r="I31" s="15">
        <v>204</v>
      </c>
      <c r="J31" s="1"/>
      <c r="K31" s="1"/>
      <c r="L31" s="1"/>
      <c r="M31" s="1"/>
      <c r="N31" s="1"/>
    </row>
    <row r="32" spans="1:14" ht="15" customHeight="1" x14ac:dyDescent="0.3">
      <c r="A32" s="41" t="s">
        <v>22</v>
      </c>
      <c r="B32" s="22">
        <f t="shared" si="3"/>
        <v>97.5</v>
      </c>
      <c r="C32" s="31">
        <f t="shared" si="4"/>
        <v>3</v>
      </c>
      <c r="D32" s="15">
        <f t="shared" si="5"/>
        <v>282</v>
      </c>
      <c r="E32" s="15">
        <v>65</v>
      </c>
      <c r="F32" s="15">
        <v>217</v>
      </c>
      <c r="G32" s="15">
        <f t="shared" si="6"/>
        <v>275</v>
      </c>
      <c r="H32" s="15">
        <v>61</v>
      </c>
      <c r="I32" s="15">
        <v>214</v>
      </c>
      <c r="J32" s="1"/>
      <c r="K32" s="1"/>
      <c r="L32" s="1"/>
      <c r="M32" s="1"/>
      <c r="N32" s="1"/>
    </row>
    <row r="33" spans="1:14" ht="15" customHeight="1" x14ac:dyDescent="0.3">
      <c r="A33" s="41" t="s">
        <v>23</v>
      </c>
      <c r="B33" s="22">
        <f t="shared" si="3"/>
        <v>99.600000000000009</v>
      </c>
      <c r="C33" s="31">
        <f t="shared" si="4"/>
        <v>3</v>
      </c>
      <c r="D33" s="15">
        <f t="shared" si="5"/>
        <v>238</v>
      </c>
      <c r="E33" s="15">
        <v>29</v>
      </c>
      <c r="F33" s="15">
        <v>209</v>
      </c>
      <c r="G33" s="15">
        <f t="shared" si="6"/>
        <v>237</v>
      </c>
      <c r="H33" s="15">
        <v>28</v>
      </c>
      <c r="I33" s="15">
        <v>209</v>
      </c>
      <c r="J33" s="1"/>
      <c r="K33" s="1"/>
      <c r="L33" s="1"/>
      <c r="M33" s="1"/>
      <c r="N33" s="1"/>
    </row>
    <row r="34" spans="1:14" ht="15" customHeight="1" x14ac:dyDescent="0.3">
      <c r="A34" s="41" t="s">
        <v>24</v>
      </c>
      <c r="B34" s="22">
        <f t="shared" si="3"/>
        <v>98.800000000000011</v>
      </c>
      <c r="C34" s="31">
        <f t="shared" si="4"/>
        <v>3</v>
      </c>
      <c r="D34" s="15">
        <f t="shared" si="5"/>
        <v>170</v>
      </c>
      <c r="E34" s="15">
        <v>26</v>
      </c>
      <c r="F34" s="15">
        <v>144</v>
      </c>
      <c r="G34" s="15">
        <f t="shared" si="6"/>
        <v>168</v>
      </c>
      <c r="H34" s="15">
        <v>24</v>
      </c>
      <c r="I34" s="15">
        <v>144</v>
      </c>
      <c r="J34" s="1"/>
      <c r="K34" s="1"/>
      <c r="L34" s="1"/>
      <c r="M34" s="1"/>
      <c r="N34" s="1"/>
    </row>
    <row r="35" spans="1:14" ht="15" customHeight="1" x14ac:dyDescent="0.3">
      <c r="A35" s="41" t="s">
        <v>25</v>
      </c>
      <c r="B35" s="22">
        <f t="shared" si="3"/>
        <v>98.7</v>
      </c>
      <c r="C35" s="31">
        <f t="shared" si="4"/>
        <v>3</v>
      </c>
      <c r="D35" s="15">
        <f t="shared" si="5"/>
        <v>154</v>
      </c>
      <c r="E35" s="15">
        <v>26</v>
      </c>
      <c r="F35" s="15">
        <v>128</v>
      </c>
      <c r="G35" s="15">
        <f t="shared" si="6"/>
        <v>152</v>
      </c>
      <c r="H35" s="15">
        <v>26</v>
      </c>
      <c r="I35" s="15">
        <v>126</v>
      </c>
      <c r="J35" s="1"/>
      <c r="K35" s="1"/>
      <c r="L35" s="1"/>
      <c r="M35" s="1"/>
      <c r="N35" s="1"/>
    </row>
    <row r="36" spans="1:14" ht="15" customHeight="1" x14ac:dyDescent="0.3">
      <c r="A36" s="41" t="s">
        <v>26</v>
      </c>
      <c r="B36" s="22">
        <f t="shared" si="3"/>
        <v>98.5</v>
      </c>
      <c r="C36" s="31">
        <f t="shared" si="4"/>
        <v>3</v>
      </c>
      <c r="D36" s="15">
        <f t="shared" si="5"/>
        <v>130</v>
      </c>
      <c r="E36" s="15">
        <v>60</v>
      </c>
      <c r="F36" s="15">
        <v>70</v>
      </c>
      <c r="G36" s="15">
        <f t="shared" si="6"/>
        <v>128</v>
      </c>
      <c r="H36" s="15">
        <v>60</v>
      </c>
      <c r="I36" s="15">
        <v>68</v>
      </c>
      <c r="J36" s="1"/>
      <c r="K36" s="1"/>
      <c r="L36" s="1"/>
      <c r="M36" s="1"/>
      <c r="N36" s="1"/>
    </row>
    <row r="37" spans="1:14" ht="15" customHeight="1" x14ac:dyDescent="0.3">
      <c r="A37" s="41" t="s">
        <v>27</v>
      </c>
      <c r="B37" s="22">
        <f t="shared" si="3"/>
        <v>71</v>
      </c>
      <c r="C37" s="31">
        <f t="shared" si="4"/>
        <v>0</v>
      </c>
      <c r="D37" s="15">
        <f t="shared" si="5"/>
        <v>200</v>
      </c>
      <c r="E37" s="15">
        <v>97</v>
      </c>
      <c r="F37" s="15">
        <v>103</v>
      </c>
      <c r="G37" s="15">
        <f t="shared" si="6"/>
        <v>142</v>
      </c>
      <c r="H37" s="15">
        <v>44</v>
      </c>
      <c r="I37" s="15">
        <v>98</v>
      </c>
      <c r="J37" s="1"/>
      <c r="K37" s="1"/>
      <c r="L37" s="1"/>
      <c r="M37" s="1"/>
      <c r="N37" s="1"/>
    </row>
    <row r="38" spans="1:14" ht="15" customHeight="1" x14ac:dyDescent="0.3">
      <c r="A38" s="41" t="s">
        <v>28</v>
      </c>
      <c r="B38" s="22">
        <f t="shared" si="3"/>
        <v>94.600000000000009</v>
      </c>
      <c r="C38" s="31">
        <f t="shared" si="4"/>
        <v>2</v>
      </c>
      <c r="D38" s="15">
        <f t="shared" si="5"/>
        <v>147</v>
      </c>
      <c r="E38" s="15">
        <v>13</v>
      </c>
      <c r="F38" s="15">
        <v>134</v>
      </c>
      <c r="G38" s="15">
        <f t="shared" si="6"/>
        <v>139</v>
      </c>
      <c r="H38" s="15">
        <v>7</v>
      </c>
      <c r="I38" s="15">
        <v>132</v>
      </c>
      <c r="J38" s="1"/>
      <c r="K38" s="1"/>
      <c r="L38" s="1"/>
      <c r="M38" s="1"/>
      <c r="N38" s="1"/>
    </row>
    <row r="39" spans="1:14" ht="15" customHeight="1" x14ac:dyDescent="0.3">
      <c r="A39" s="41" t="s">
        <v>29</v>
      </c>
      <c r="B39" s="22">
        <f t="shared" si="3"/>
        <v>95.5</v>
      </c>
      <c r="C39" s="31">
        <f t="shared" si="4"/>
        <v>3</v>
      </c>
      <c r="D39" s="15">
        <f t="shared" si="5"/>
        <v>2618</v>
      </c>
      <c r="E39" s="15">
        <v>29</v>
      </c>
      <c r="F39" s="15">
        <v>2589</v>
      </c>
      <c r="G39" s="15">
        <f t="shared" si="6"/>
        <v>2501</v>
      </c>
      <c r="H39" s="15">
        <v>24</v>
      </c>
      <c r="I39" s="15">
        <v>2477</v>
      </c>
      <c r="J39" s="1"/>
      <c r="K39" s="1"/>
      <c r="L39" s="1"/>
      <c r="M39" s="1"/>
      <c r="N39" s="1"/>
    </row>
    <row r="40" spans="1:14" ht="15" customHeight="1" x14ac:dyDescent="0.3">
      <c r="A40" s="41" t="s">
        <v>30</v>
      </c>
      <c r="B40" s="22">
        <f t="shared" si="3"/>
        <v>98.9</v>
      </c>
      <c r="C40" s="31">
        <f t="shared" si="4"/>
        <v>3</v>
      </c>
      <c r="D40" s="15">
        <f t="shared" si="5"/>
        <v>90</v>
      </c>
      <c r="E40" s="15">
        <v>0</v>
      </c>
      <c r="F40" s="15">
        <v>90</v>
      </c>
      <c r="G40" s="15">
        <f t="shared" si="6"/>
        <v>89</v>
      </c>
      <c r="H40" s="15">
        <v>0</v>
      </c>
      <c r="I40" s="15">
        <v>89</v>
      </c>
      <c r="J40" s="1"/>
      <c r="K40" s="1"/>
      <c r="L40" s="1"/>
      <c r="M40" s="1"/>
      <c r="N40" s="1"/>
    </row>
    <row r="41" spans="1:14" s="8" customFormat="1" ht="15" customHeight="1" x14ac:dyDescent="0.3">
      <c r="A41" s="43" t="s">
        <v>31</v>
      </c>
      <c r="B41" s="46"/>
      <c r="C41" s="47"/>
      <c r="D41" s="45"/>
      <c r="E41" s="45"/>
      <c r="F41" s="45"/>
      <c r="G41" s="45"/>
      <c r="H41" s="45"/>
      <c r="I41" s="45"/>
      <c r="J41" s="7"/>
      <c r="K41" s="7"/>
      <c r="L41" s="7"/>
      <c r="M41" s="7"/>
      <c r="N41" s="7"/>
    </row>
    <row r="42" spans="1:14" ht="15" customHeight="1" x14ac:dyDescent="0.3">
      <c r="A42" s="41" t="s">
        <v>32</v>
      </c>
      <c r="B42" s="22">
        <f t="shared" si="3"/>
        <v>100</v>
      </c>
      <c r="C42" s="31">
        <f t="shared" ref="C42:C49" si="7">IF(B42&gt;=95,3,IF(B42&gt;=90,2,IF(B42&gt;=80,1,0)))</f>
        <v>3</v>
      </c>
      <c r="D42" s="15">
        <f t="shared" ref="D42:D49" si="8">SUM(E42:F42)</f>
        <v>122</v>
      </c>
      <c r="E42" s="15">
        <v>5</v>
      </c>
      <c r="F42" s="15">
        <v>117</v>
      </c>
      <c r="G42" s="15">
        <f t="shared" ref="G42:G49" si="9">SUM(H42:I42)</f>
        <v>122</v>
      </c>
      <c r="H42" s="15">
        <v>5</v>
      </c>
      <c r="I42" s="15">
        <v>117</v>
      </c>
      <c r="J42" s="1"/>
      <c r="K42" s="1"/>
      <c r="L42" s="1"/>
      <c r="M42" s="1"/>
      <c r="N42" s="1"/>
    </row>
    <row r="43" spans="1:14" ht="15" customHeight="1" x14ac:dyDescent="0.3">
      <c r="A43" s="41" t="s">
        <v>33</v>
      </c>
      <c r="B43" s="22">
        <f t="shared" si="3"/>
        <v>98.300000000000011</v>
      </c>
      <c r="C43" s="31">
        <f t="shared" si="7"/>
        <v>3</v>
      </c>
      <c r="D43" s="15">
        <f t="shared" si="8"/>
        <v>118</v>
      </c>
      <c r="E43" s="15">
        <v>9</v>
      </c>
      <c r="F43" s="15">
        <v>109</v>
      </c>
      <c r="G43" s="15">
        <f t="shared" si="9"/>
        <v>116</v>
      </c>
      <c r="H43" s="15">
        <v>9</v>
      </c>
      <c r="I43" s="15">
        <v>107</v>
      </c>
      <c r="J43" s="1"/>
      <c r="K43" s="1"/>
      <c r="L43" s="1"/>
      <c r="M43" s="1"/>
      <c r="N43" s="1"/>
    </row>
    <row r="44" spans="1:14" ht="15" customHeight="1" x14ac:dyDescent="0.3">
      <c r="A44" s="41" t="s">
        <v>100</v>
      </c>
      <c r="B44" s="22">
        <f t="shared" si="3"/>
        <v>97.100000000000009</v>
      </c>
      <c r="C44" s="31">
        <f t="shared" si="7"/>
        <v>3</v>
      </c>
      <c r="D44" s="15">
        <f t="shared" si="8"/>
        <v>349</v>
      </c>
      <c r="E44" s="15">
        <v>48</v>
      </c>
      <c r="F44" s="15">
        <v>301</v>
      </c>
      <c r="G44" s="15">
        <f t="shared" si="9"/>
        <v>339</v>
      </c>
      <c r="H44" s="15">
        <v>42</v>
      </c>
      <c r="I44" s="15">
        <v>297</v>
      </c>
      <c r="J44" s="1"/>
      <c r="K44" s="1"/>
      <c r="L44" s="1"/>
      <c r="M44" s="1"/>
      <c r="N44" s="1"/>
    </row>
    <row r="45" spans="1:14" ht="15" customHeight="1" x14ac:dyDescent="0.3">
      <c r="A45" s="41" t="s">
        <v>34</v>
      </c>
      <c r="B45" s="22">
        <f t="shared" si="3"/>
        <v>98.800000000000011</v>
      </c>
      <c r="C45" s="31">
        <f t="shared" si="7"/>
        <v>3</v>
      </c>
      <c r="D45" s="15">
        <f t="shared" si="8"/>
        <v>570</v>
      </c>
      <c r="E45" s="15">
        <v>38</v>
      </c>
      <c r="F45" s="15">
        <v>532</v>
      </c>
      <c r="G45" s="15">
        <f t="shared" si="9"/>
        <v>563</v>
      </c>
      <c r="H45" s="15">
        <v>35</v>
      </c>
      <c r="I45" s="15">
        <v>528</v>
      </c>
      <c r="J45" s="1"/>
      <c r="K45" s="1"/>
      <c r="L45" s="1"/>
      <c r="M45" s="1"/>
      <c r="N45" s="1"/>
    </row>
    <row r="46" spans="1:14" ht="15" customHeight="1" x14ac:dyDescent="0.3">
      <c r="A46" s="41" t="s">
        <v>35</v>
      </c>
      <c r="B46" s="22">
        <f t="shared" si="3"/>
        <v>57.6</v>
      </c>
      <c r="C46" s="31">
        <f t="shared" si="7"/>
        <v>0</v>
      </c>
      <c r="D46" s="15">
        <f t="shared" si="8"/>
        <v>172</v>
      </c>
      <c r="E46" s="15">
        <v>52</v>
      </c>
      <c r="F46" s="15">
        <v>120</v>
      </c>
      <c r="G46" s="15">
        <f t="shared" si="9"/>
        <v>99</v>
      </c>
      <c r="H46" s="15">
        <v>31</v>
      </c>
      <c r="I46" s="15">
        <v>68</v>
      </c>
      <c r="J46" s="1"/>
      <c r="K46" s="1"/>
      <c r="L46" s="1"/>
      <c r="M46" s="1"/>
      <c r="N46" s="1"/>
    </row>
    <row r="47" spans="1:14" ht="15" customHeight="1" x14ac:dyDescent="0.3">
      <c r="A47" s="41" t="s">
        <v>36</v>
      </c>
      <c r="B47" s="22">
        <f t="shared" si="3"/>
        <v>97.600000000000009</v>
      </c>
      <c r="C47" s="31">
        <f t="shared" si="7"/>
        <v>3</v>
      </c>
      <c r="D47" s="15">
        <f t="shared" si="8"/>
        <v>328</v>
      </c>
      <c r="E47" s="15">
        <v>42</v>
      </c>
      <c r="F47" s="15">
        <v>286</v>
      </c>
      <c r="G47" s="15">
        <f t="shared" si="9"/>
        <v>320</v>
      </c>
      <c r="H47" s="15">
        <v>39</v>
      </c>
      <c r="I47" s="15">
        <v>281</v>
      </c>
      <c r="J47" s="1"/>
      <c r="K47" s="1"/>
      <c r="L47" s="1"/>
      <c r="M47" s="1"/>
      <c r="N47" s="1"/>
    </row>
    <row r="48" spans="1:14" ht="15" customHeight="1" x14ac:dyDescent="0.3">
      <c r="A48" s="41" t="s">
        <v>37</v>
      </c>
      <c r="B48" s="22">
        <f t="shared" si="3"/>
        <v>87.800000000000011</v>
      </c>
      <c r="C48" s="31">
        <f t="shared" si="7"/>
        <v>1</v>
      </c>
      <c r="D48" s="15">
        <f t="shared" si="8"/>
        <v>328</v>
      </c>
      <c r="E48" s="15">
        <v>35</v>
      </c>
      <c r="F48" s="15">
        <v>293</v>
      </c>
      <c r="G48" s="15">
        <f t="shared" si="9"/>
        <v>288</v>
      </c>
      <c r="H48" s="15">
        <v>33</v>
      </c>
      <c r="I48" s="15">
        <v>255</v>
      </c>
      <c r="J48" s="1"/>
      <c r="K48" s="1"/>
      <c r="L48" s="1"/>
      <c r="M48" s="1"/>
      <c r="N48" s="1"/>
    </row>
    <row r="49" spans="1:14" ht="15" customHeight="1" x14ac:dyDescent="0.3">
      <c r="A49" s="41" t="s">
        <v>105</v>
      </c>
      <c r="B49" s="22">
        <f t="shared" si="3"/>
        <v>94</v>
      </c>
      <c r="C49" s="31">
        <f t="shared" si="7"/>
        <v>2</v>
      </c>
      <c r="D49" s="15">
        <f t="shared" si="8"/>
        <v>233</v>
      </c>
      <c r="E49" s="15">
        <v>13</v>
      </c>
      <c r="F49" s="15">
        <v>220</v>
      </c>
      <c r="G49" s="15">
        <f t="shared" si="9"/>
        <v>219</v>
      </c>
      <c r="H49" s="15">
        <v>9</v>
      </c>
      <c r="I49" s="15">
        <v>210</v>
      </c>
      <c r="J49" s="1"/>
      <c r="K49" s="1"/>
      <c r="L49" s="1"/>
      <c r="M49" s="1"/>
      <c r="N49" s="1"/>
    </row>
    <row r="50" spans="1:14" s="8" customFormat="1" ht="15" customHeight="1" x14ac:dyDescent="0.3">
      <c r="A50" s="43" t="s">
        <v>38</v>
      </c>
      <c r="B50" s="46"/>
      <c r="C50" s="47"/>
      <c r="D50" s="45"/>
      <c r="E50" s="45"/>
      <c r="F50" s="45"/>
      <c r="G50" s="45"/>
      <c r="H50" s="45"/>
      <c r="I50" s="45"/>
      <c r="J50" s="7"/>
      <c r="K50" s="7"/>
      <c r="L50" s="7"/>
      <c r="M50" s="7"/>
      <c r="N50" s="7"/>
    </row>
    <row r="51" spans="1:14" ht="15" customHeight="1" x14ac:dyDescent="0.3">
      <c r="A51" s="41" t="s">
        <v>39</v>
      </c>
      <c r="B51" s="22">
        <f t="shared" si="3"/>
        <v>83.100000000000009</v>
      </c>
      <c r="C51" s="31">
        <f t="shared" ref="C51:C57" si="10">IF(B51&gt;=95,3,IF(B51&gt;=90,2,IF(B51&gt;=80,1,0)))</f>
        <v>1</v>
      </c>
      <c r="D51" s="15">
        <f t="shared" ref="D51:D57" si="11">SUM(E51:F51)</f>
        <v>516</v>
      </c>
      <c r="E51" s="15">
        <v>18</v>
      </c>
      <c r="F51" s="15">
        <v>498</v>
      </c>
      <c r="G51" s="15">
        <f t="shared" ref="G51:G57" si="12">SUM(H51:I51)</f>
        <v>429</v>
      </c>
      <c r="H51" s="15">
        <v>8</v>
      </c>
      <c r="I51" s="15">
        <v>421</v>
      </c>
      <c r="J51" s="1"/>
      <c r="K51" s="1"/>
      <c r="L51" s="1"/>
      <c r="M51" s="1"/>
      <c r="N51" s="1"/>
    </row>
    <row r="52" spans="1:14" ht="15" customHeight="1" x14ac:dyDescent="0.3">
      <c r="A52" s="41" t="s">
        <v>40</v>
      </c>
      <c r="B52" s="22">
        <f t="shared" si="3"/>
        <v>52.900000000000006</v>
      </c>
      <c r="C52" s="31">
        <f t="shared" si="10"/>
        <v>0</v>
      </c>
      <c r="D52" s="15">
        <f t="shared" si="11"/>
        <v>276</v>
      </c>
      <c r="E52" s="15">
        <v>8</v>
      </c>
      <c r="F52" s="15">
        <v>268</v>
      </c>
      <c r="G52" s="15">
        <f t="shared" si="12"/>
        <v>146</v>
      </c>
      <c r="H52" s="15">
        <v>3</v>
      </c>
      <c r="I52" s="15">
        <v>143</v>
      </c>
      <c r="J52" s="1"/>
      <c r="K52" s="1"/>
      <c r="L52" s="1"/>
      <c r="M52" s="1"/>
      <c r="N52" s="1"/>
    </row>
    <row r="53" spans="1:14" ht="15" customHeight="1" x14ac:dyDescent="0.3">
      <c r="A53" s="41" t="s">
        <v>41</v>
      </c>
      <c r="B53" s="22">
        <f t="shared" si="3"/>
        <v>97.4</v>
      </c>
      <c r="C53" s="31">
        <f t="shared" si="10"/>
        <v>3</v>
      </c>
      <c r="D53" s="15">
        <f t="shared" si="11"/>
        <v>76</v>
      </c>
      <c r="E53" s="15">
        <v>5</v>
      </c>
      <c r="F53" s="15">
        <v>71</v>
      </c>
      <c r="G53" s="15">
        <f t="shared" si="12"/>
        <v>74</v>
      </c>
      <c r="H53" s="15">
        <v>5</v>
      </c>
      <c r="I53" s="15">
        <v>69</v>
      </c>
      <c r="J53" s="1"/>
      <c r="K53" s="1"/>
      <c r="L53" s="1"/>
      <c r="M53" s="1"/>
      <c r="N53" s="1"/>
    </row>
    <row r="54" spans="1:14" ht="15" customHeight="1" x14ac:dyDescent="0.3">
      <c r="A54" s="41" t="s">
        <v>42</v>
      </c>
      <c r="B54" s="22">
        <f t="shared" si="3"/>
        <v>80.7</v>
      </c>
      <c r="C54" s="31">
        <f t="shared" si="10"/>
        <v>1</v>
      </c>
      <c r="D54" s="15">
        <f t="shared" si="11"/>
        <v>119</v>
      </c>
      <c r="E54" s="15">
        <v>8</v>
      </c>
      <c r="F54" s="15">
        <v>111</v>
      </c>
      <c r="G54" s="15">
        <f t="shared" si="12"/>
        <v>96</v>
      </c>
      <c r="H54" s="15">
        <v>5</v>
      </c>
      <c r="I54" s="15">
        <v>91</v>
      </c>
      <c r="J54" s="1"/>
      <c r="K54" s="1"/>
      <c r="L54" s="1"/>
      <c r="M54" s="1"/>
      <c r="N54" s="1"/>
    </row>
    <row r="55" spans="1:14" ht="15" customHeight="1" x14ac:dyDescent="0.3">
      <c r="A55" s="41" t="s">
        <v>91</v>
      </c>
      <c r="B55" s="22">
        <f t="shared" si="3"/>
        <v>87</v>
      </c>
      <c r="C55" s="31">
        <f t="shared" si="10"/>
        <v>1</v>
      </c>
      <c r="D55" s="15">
        <f t="shared" si="11"/>
        <v>215</v>
      </c>
      <c r="E55" s="15">
        <v>16</v>
      </c>
      <c r="F55" s="15">
        <v>199</v>
      </c>
      <c r="G55" s="15">
        <f t="shared" si="12"/>
        <v>187</v>
      </c>
      <c r="H55" s="15">
        <v>10</v>
      </c>
      <c r="I55" s="15">
        <v>177</v>
      </c>
      <c r="J55" s="1"/>
      <c r="K55" s="1"/>
      <c r="L55" s="1"/>
      <c r="M55" s="1"/>
      <c r="N55" s="1"/>
    </row>
    <row r="56" spans="1:14" ht="15" customHeight="1" x14ac:dyDescent="0.3">
      <c r="A56" s="41" t="s">
        <v>43</v>
      </c>
      <c r="B56" s="22">
        <f t="shared" si="3"/>
        <v>79.100000000000009</v>
      </c>
      <c r="C56" s="31">
        <f t="shared" si="10"/>
        <v>0</v>
      </c>
      <c r="D56" s="15">
        <f t="shared" si="11"/>
        <v>344</v>
      </c>
      <c r="E56" s="15">
        <v>31</v>
      </c>
      <c r="F56" s="15">
        <v>313</v>
      </c>
      <c r="G56" s="15">
        <f t="shared" si="12"/>
        <v>272</v>
      </c>
      <c r="H56" s="15">
        <v>12</v>
      </c>
      <c r="I56" s="15">
        <v>260</v>
      </c>
      <c r="J56" s="1"/>
      <c r="K56" s="1"/>
      <c r="L56" s="1"/>
      <c r="M56" s="1"/>
      <c r="N56" s="1"/>
    </row>
    <row r="57" spans="1:14" ht="15" customHeight="1" x14ac:dyDescent="0.3">
      <c r="A57" s="41" t="s">
        <v>44</v>
      </c>
      <c r="B57" s="22">
        <f t="shared" si="3"/>
        <v>99.100000000000009</v>
      </c>
      <c r="C57" s="31">
        <f t="shared" si="10"/>
        <v>3</v>
      </c>
      <c r="D57" s="15">
        <f t="shared" si="11"/>
        <v>332</v>
      </c>
      <c r="E57" s="15">
        <v>19</v>
      </c>
      <c r="F57" s="15">
        <v>313</v>
      </c>
      <c r="G57" s="15">
        <f t="shared" si="12"/>
        <v>329</v>
      </c>
      <c r="H57" s="15">
        <v>19</v>
      </c>
      <c r="I57" s="15">
        <v>310</v>
      </c>
      <c r="J57" s="1"/>
      <c r="K57" s="1"/>
      <c r="L57" s="1"/>
      <c r="M57" s="1"/>
      <c r="N57" s="1"/>
    </row>
    <row r="58" spans="1:14" s="8" customFormat="1" ht="15" customHeight="1" x14ac:dyDescent="0.3">
      <c r="A58" s="43" t="s">
        <v>45</v>
      </c>
      <c r="B58" s="46"/>
      <c r="C58" s="47"/>
      <c r="D58" s="45"/>
      <c r="E58" s="45"/>
      <c r="F58" s="45"/>
      <c r="G58" s="45"/>
      <c r="H58" s="45"/>
      <c r="I58" s="45"/>
      <c r="J58" s="7"/>
      <c r="K58" s="7"/>
      <c r="L58" s="7"/>
      <c r="M58" s="7"/>
      <c r="N58" s="7"/>
    </row>
    <row r="59" spans="1:14" ht="15" customHeight="1" x14ac:dyDescent="0.3">
      <c r="A59" s="41" t="s">
        <v>46</v>
      </c>
      <c r="B59" s="22">
        <f t="shared" si="3"/>
        <v>100</v>
      </c>
      <c r="C59" s="31">
        <f t="shared" ref="C59:C72" si="13">IF(B59&gt;=95,3,IF(B59&gt;=90,2,IF(B59&gt;=80,1,0)))</f>
        <v>3</v>
      </c>
      <c r="D59" s="15">
        <f t="shared" ref="D59:D72" si="14">SUM(E59:F59)</f>
        <v>498</v>
      </c>
      <c r="E59" s="15">
        <v>105</v>
      </c>
      <c r="F59" s="15">
        <v>393</v>
      </c>
      <c r="G59" s="15">
        <f t="shared" ref="G59:G72" si="15">SUM(H59:I59)</f>
        <v>498</v>
      </c>
      <c r="H59" s="15">
        <v>105</v>
      </c>
      <c r="I59" s="15">
        <v>393</v>
      </c>
      <c r="J59" s="1"/>
      <c r="K59" s="1"/>
      <c r="L59" s="1"/>
      <c r="M59" s="1"/>
      <c r="N59" s="1"/>
    </row>
    <row r="60" spans="1:14" ht="15" customHeight="1" x14ac:dyDescent="0.3">
      <c r="A60" s="41" t="s">
        <v>47</v>
      </c>
      <c r="B60" s="22">
        <f t="shared" si="3"/>
        <v>99.5</v>
      </c>
      <c r="C60" s="31">
        <f t="shared" si="13"/>
        <v>3</v>
      </c>
      <c r="D60" s="15">
        <f t="shared" si="14"/>
        <v>214</v>
      </c>
      <c r="E60" s="15">
        <v>17</v>
      </c>
      <c r="F60" s="15">
        <v>197</v>
      </c>
      <c r="G60" s="15">
        <f t="shared" si="15"/>
        <v>213</v>
      </c>
      <c r="H60" s="15">
        <v>17</v>
      </c>
      <c r="I60" s="15">
        <v>196</v>
      </c>
      <c r="J60" s="1"/>
      <c r="K60" s="1"/>
      <c r="L60" s="1"/>
      <c r="M60" s="1"/>
      <c r="N60" s="1"/>
    </row>
    <row r="61" spans="1:14" ht="15" customHeight="1" x14ac:dyDescent="0.3">
      <c r="A61" s="41" t="s">
        <v>48</v>
      </c>
      <c r="B61" s="22">
        <f t="shared" si="3"/>
        <v>89.300000000000011</v>
      </c>
      <c r="C61" s="31">
        <f t="shared" si="13"/>
        <v>1</v>
      </c>
      <c r="D61" s="15">
        <f t="shared" si="14"/>
        <v>197</v>
      </c>
      <c r="E61" s="15">
        <v>25</v>
      </c>
      <c r="F61" s="15">
        <v>172</v>
      </c>
      <c r="G61" s="15">
        <f t="shared" si="15"/>
        <v>176</v>
      </c>
      <c r="H61" s="15">
        <v>13</v>
      </c>
      <c r="I61" s="15">
        <v>163</v>
      </c>
      <c r="J61" s="1"/>
      <c r="K61" s="1"/>
      <c r="L61" s="1"/>
      <c r="M61" s="1"/>
      <c r="N61" s="1"/>
    </row>
    <row r="62" spans="1:14" ht="15" customHeight="1" x14ac:dyDescent="0.3">
      <c r="A62" s="41" t="s">
        <v>49</v>
      </c>
      <c r="B62" s="22">
        <f t="shared" si="3"/>
        <v>93.2</v>
      </c>
      <c r="C62" s="31">
        <f t="shared" si="13"/>
        <v>2</v>
      </c>
      <c r="D62" s="15">
        <f t="shared" si="14"/>
        <v>616</v>
      </c>
      <c r="E62" s="15">
        <v>343</v>
      </c>
      <c r="F62" s="15">
        <v>273</v>
      </c>
      <c r="G62" s="15">
        <f t="shared" si="15"/>
        <v>574</v>
      </c>
      <c r="H62" s="15">
        <v>318</v>
      </c>
      <c r="I62" s="15">
        <v>256</v>
      </c>
      <c r="J62" s="1"/>
      <c r="K62" s="1"/>
      <c r="L62" s="1"/>
      <c r="M62" s="1"/>
      <c r="N62" s="1"/>
    </row>
    <row r="63" spans="1:14" ht="15" customHeight="1" x14ac:dyDescent="0.3">
      <c r="A63" s="41" t="s">
        <v>50</v>
      </c>
      <c r="B63" s="22">
        <f t="shared" si="3"/>
        <v>98.600000000000009</v>
      </c>
      <c r="C63" s="31">
        <f t="shared" si="13"/>
        <v>3</v>
      </c>
      <c r="D63" s="15">
        <f t="shared" si="14"/>
        <v>288</v>
      </c>
      <c r="E63" s="15">
        <v>119</v>
      </c>
      <c r="F63" s="15">
        <v>169</v>
      </c>
      <c r="G63" s="15">
        <f t="shared" si="15"/>
        <v>284</v>
      </c>
      <c r="H63" s="15">
        <v>117</v>
      </c>
      <c r="I63" s="15">
        <v>167</v>
      </c>
      <c r="J63" s="1"/>
      <c r="K63" s="1"/>
      <c r="L63" s="1"/>
      <c r="M63" s="1"/>
      <c r="N63" s="1"/>
    </row>
    <row r="64" spans="1:14" ht="15" customHeight="1" x14ac:dyDescent="0.3">
      <c r="A64" s="41" t="s">
        <v>51</v>
      </c>
      <c r="B64" s="22">
        <f t="shared" si="3"/>
        <v>99.2</v>
      </c>
      <c r="C64" s="31">
        <f t="shared" si="13"/>
        <v>3</v>
      </c>
      <c r="D64" s="15">
        <f t="shared" si="14"/>
        <v>253</v>
      </c>
      <c r="E64" s="15">
        <v>75</v>
      </c>
      <c r="F64" s="15">
        <v>178</v>
      </c>
      <c r="G64" s="15">
        <f t="shared" si="15"/>
        <v>251</v>
      </c>
      <c r="H64" s="15">
        <v>73</v>
      </c>
      <c r="I64" s="15">
        <v>178</v>
      </c>
      <c r="J64" s="1"/>
      <c r="K64" s="1"/>
      <c r="L64" s="1"/>
      <c r="M64" s="1"/>
      <c r="N64" s="1"/>
    </row>
    <row r="65" spans="1:14" ht="15" customHeight="1" x14ac:dyDescent="0.3">
      <c r="A65" s="41" t="s">
        <v>52</v>
      </c>
      <c r="B65" s="22">
        <f t="shared" si="3"/>
        <v>72.400000000000006</v>
      </c>
      <c r="C65" s="31">
        <f t="shared" si="13"/>
        <v>0</v>
      </c>
      <c r="D65" s="15">
        <f t="shared" si="14"/>
        <v>268</v>
      </c>
      <c r="E65" s="15">
        <v>9</v>
      </c>
      <c r="F65" s="15">
        <v>259</v>
      </c>
      <c r="G65" s="15">
        <f t="shared" si="15"/>
        <v>194</v>
      </c>
      <c r="H65" s="15">
        <v>5</v>
      </c>
      <c r="I65" s="15">
        <v>189</v>
      </c>
      <c r="J65" s="1"/>
      <c r="K65" s="1"/>
      <c r="L65" s="1"/>
      <c r="M65" s="1"/>
      <c r="N65" s="1"/>
    </row>
    <row r="66" spans="1:14" ht="15" customHeight="1" x14ac:dyDescent="0.3">
      <c r="A66" s="41" t="s">
        <v>53</v>
      </c>
      <c r="B66" s="22">
        <f t="shared" si="3"/>
        <v>79.100000000000009</v>
      </c>
      <c r="C66" s="31">
        <f t="shared" si="13"/>
        <v>0</v>
      </c>
      <c r="D66" s="15">
        <f t="shared" si="14"/>
        <v>335</v>
      </c>
      <c r="E66" s="15">
        <v>91</v>
      </c>
      <c r="F66" s="15">
        <v>244</v>
      </c>
      <c r="G66" s="15">
        <f t="shared" si="15"/>
        <v>265</v>
      </c>
      <c r="H66" s="15">
        <v>74</v>
      </c>
      <c r="I66" s="15">
        <v>191</v>
      </c>
      <c r="J66" s="1"/>
      <c r="K66" s="1"/>
      <c r="L66" s="1"/>
      <c r="M66" s="1"/>
      <c r="N66" s="1"/>
    </row>
    <row r="67" spans="1:14" ht="15" customHeight="1" x14ac:dyDescent="0.3">
      <c r="A67" s="41" t="s">
        <v>54</v>
      </c>
      <c r="B67" s="22">
        <f t="shared" si="3"/>
        <v>97.5</v>
      </c>
      <c r="C67" s="31">
        <f t="shared" si="13"/>
        <v>3</v>
      </c>
      <c r="D67" s="15">
        <f t="shared" si="14"/>
        <v>527</v>
      </c>
      <c r="E67" s="15">
        <v>34</v>
      </c>
      <c r="F67" s="15">
        <v>493</v>
      </c>
      <c r="G67" s="15">
        <f t="shared" si="15"/>
        <v>514</v>
      </c>
      <c r="H67" s="15">
        <v>31</v>
      </c>
      <c r="I67" s="15">
        <v>483</v>
      </c>
      <c r="J67" s="1"/>
      <c r="K67" s="1"/>
      <c r="L67" s="1"/>
      <c r="M67" s="1"/>
      <c r="N67" s="1"/>
    </row>
    <row r="68" spans="1:14" ht="15" customHeight="1" x14ac:dyDescent="0.3">
      <c r="A68" s="41" t="s">
        <v>55</v>
      </c>
      <c r="B68" s="22">
        <f t="shared" si="3"/>
        <v>99.300000000000011</v>
      </c>
      <c r="C68" s="31">
        <f t="shared" si="13"/>
        <v>3</v>
      </c>
      <c r="D68" s="15">
        <f t="shared" si="14"/>
        <v>302</v>
      </c>
      <c r="E68" s="15">
        <v>101</v>
      </c>
      <c r="F68" s="15">
        <v>201</v>
      </c>
      <c r="G68" s="15">
        <f t="shared" si="15"/>
        <v>300</v>
      </c>
      <c r="H68" s="15">
        <v>100</v>
      </c>
      <c r="I68" s="15">
        <v>200</v>
      </c>
      <c r="J68" s="1"/>
      <c r="K68" s="1"/>
      <c r="L68" s="1"/>
      <c r="M68" s="1"/>
      <c r="N68" s="1"/>
    </row>
    <row r="69" spans="1:14" ht="15" customHeight="1" x14ac:dyDescent="0.3">
      <c r="A69" s="41" t="s">
        <v>56</v>
      </c>
      <c r="B69" s="22">
        <f t="shared" si="3"/>
        <v>96.600000000000009</v>
      </c>
      <c r="C69" s="31">
        <f t="shared" si="13"/>
        <v>3</v>
      </c>
      <c r="D69" s="15">
        <f t="shared" si="14"/>
        <v>179</v>
      </c>
      <c r="E69" s="15">
        <v>62</v>
      </c>
      <c r="F69" s="15">
        <v>117</v>
      </c>
      <c r="G69" s="15">
        <f t="shared" si="15"/>
        <v>173</v>
      </c>
      <c r="H69" s="15">
        <v>61</v>
      </c>
      <c r="I69" s="15">
        <v>112</v>
      </c>
      <c r="J69" s="1"/>
      <c r="K69" s="1"/>
      <c r="L69" s="1"/>
      <c r="M69" s="1"/>
      <c r="N69" s="1"/>
    </row>
    <row r="70" spans="1:14" ht="15" customHeight="1" x14ac:dyDescent="0.3">
      <c r="A70" s="41" t="s">
        <v>57</v>
      </c>
      <c r="B70" s="22">
        <f t="shared" si="3"/>
        <v>97</v>
      </c>
      <c r="C70" s="31">
        <f t="shared" si="13"/>
        <v>3</v>
      </c>
      <c r="D70" s="15">
        <f t="shared" si="14"/>
        <v>766</v>
      </c>
      <c r="E70" s="15">
        <v>34</v>
      </c>
      <c r="F70" s="15">
        <v>732</v>
      </c>
      <c r="G70" s="15">
        <f t="shared" si="15"/>
        <v>743</v>
      </c>
      <c r="H70" s="15">
        <v>34</v>
      </c>
      <c r="I70" s="15">
        <v>709</v>
      </c>
      <c r="J70" s="1"/>
      <c r="K70" s="1"/>
      <c r="L70" s="1"/>
      <c r="M70" s="1"/>
      <c r="N70" s="1"/>
    </row>
    <row r="71" spans="1:14" ht="15" customHeight="1" x14ac:dyDescent="0.3">
      <c r="A71" s="41" t="s">
        <v>58</v>
      </c>
      <c r="B71" s="22">
        <f t="shared" si="3"/>
        <v>98.9</v>
      </c>
      <c r="C71" s="31">
        <f t="shared" si="13"/>
        <v>3</v>
      </c>
      <c r="D71" s="15">
        <f t="shared" si="14"/>
        <v>444</v>
      </c>
      <c r="E71" s="15">
        <v>166</v>
      </c>
      <c r="F71" s="15">
        <v>278</v>
      </c>
      <c r="G71" s="15">
        <f t="shared" si="15"/>
        <v>439</v>
      </c>
      <c r="H71" s="15">
        <v>161</v>
      </c>
      <c r="I71" s="15">
        <v>278</v>
      </c>
      <c r="J71" s="1"/>
      <c r="K71" s="1"/>
      <c r="L71" s="1"/>
      <c r="M71" s="1"/>
      <c r="N71" s="1"/>
    </row>
    <row r="72" spans="1:14" ht="15" customHeight="1" x14ac:dyDescent="0.3">
      <c r="A72" s="41" t="s">
        <v>59</v>
      </c>
      <c r="B72" s="22">
        <f t="shared" si="3"/>
        <v>90.7</v>
      </c>
      <c r="C72" s="31">
        <f t="shared" si="13"/>
        <v>2</v>
      </c>
      <c r="D72" s="15">
        <f t="shared" si="14"/>
        <v>194</v>
      </c>
      <c r="E72" s="15">
        <v>49</v>
      </c>
      <c r="F72" s="15">
        <v>145</v>
      </c>
      <c r="G72" s="15">
        <f t="shared" si="15"/>
        <v>176</v>
      </c>
      <c r="H72" s="15">
        <v>43</v>
      </c>
      <c r="I72" s="15">
        <v>133</v>
      </c>
      <c r="J72" s="1"/>
      <c r="K72" s="1"/>
      <c r="L72" s="1"/>
      <c r="M72" s="1"/>
      <c r="N72" s="1"/>
    </row>
    <row r="73" spans="1:14" s="8" customFormat="1" ht="15" customHeight="1" x14ac:dyDescent="0.3">
      <c r="A73" s="43" t="s">
        <v>60</v>
      </c>
      <c r="B73" s="46"/>
      <c r="C73" s="47"/>
      <c r="D73" s="45"/>
      <c r="E73" s="45"/>
      <c r="F73" s="45"/>
      <c r="G73" s="45"/>
      <c r="H73" s="45"/>
      <c r="I73" s="45"/>
      <c r="J73" s="7"/>
      <c r="K73" s="7"/>
      <c r="L73" s="7"/>
      <c r="M73" s="7"/>
      <c r="N73" s="7"/>
    </row>
    <row r="74" spans="1:14" ht="15" customHeight="1" x14ac:dyDescent="0.3">
      <c r="A74" s="41" t="s">
        <v>61</v>
      </c>
      <c r="B74" s="22">
        <f t="shared" si="3"/>
        <v>88.800000000000011</v>
      </c>
      <c r="C74" s="31">
        <f t="shared" ref="C74:C79" si="16">IF(B74&gt;=95,3,IF(B74&gt;=90,2,IF(B74&gt;=80,1,0)))</f>
        <v>1</v>
      </c>
      <c r="D74" s="15">
        <f t="shared" ref="D74:D79" si="17">SUM(E74:F74)</f>
        <v>187</v>
      </c>
      <c r="E74" s="15">
        <v>25</v>
      </c>
      <c r="F74" s="15">
        <v>162</v>
      </c>
      <c r="G74" s="15">
        <f t="shared" ref="G74:G79" si="18">SUM(H74:I74)</f>
        <v>166</v>
      </c>
      <c r="H74" s="15">
        <v>6</v>
      </c>
      <c r="I74" s="15">
        <v>160</v>
      </c>
      <c r="J74" s="1"/>
      <c r="K74" s="1"/>
      <c r="L74" s="1"/>
      <c r="M74" s="1"/>
      <c r="N74" s="1"/>
    </row>
    <row r="75" spans="1:14" ht="15" customHeight="1" x14ac:dyDescent="0.3">
      <c r="A75" s="41" t="s">
        <v>62</v>
      </c>
      <c r="B75" s="22">
        <f t="shared" si="3"/>
        <v>67.900000000000006</v>
      </c>
      <c r="C75" s="31">
        <f t="shared" si="16"/>
        <v>0</v>
      </c>
      <c r="D75" s="15">
        <f t="shared" si="17"/>
        <v>611</v>
      </c>
      <c r="E75" s="15">
        <v>362</v>
      </c>
      <c r="F75" s="15">
        <v>249</v>
      </c>
      <c r="G75" s="15">
        <f t="shared" si="18"/>
        <v>415</v>
      </c>
      <c r="H75" s="15">
        <v>249</v>
      </c>
      <c r="I75" s="15">
        <v>166</v>
      </c>
      <c r="J75" s="1"/>
      <c r="K75" s="1"/>
      <c r="L75" s="1"/>
      <c r="M75" s="1"/>
      <c r="N75" s="1"/>
    </row>
    <row r="76" spans="1:14" ht="15" customHeight="1" x14ac:dyDescent="0.3">
      <c r="A76" s="41" t="s">
        <v>63</v>
      </c>
      <c r="B76" s="22">
        <f t="shared" ref="B76:B102" si="19">MROUND(G76/D76*100,0.1)</f>
        <v>98.2</v>
      </c>
      <c r="C76" s="31">
        <f t="shared" si="16"/>
        <v>3</v>
      </c>
      <c r="D76" s="15">
        <f t="shared" si="17"/>
        <v>169</v>
      </c>
      <c r="E76" s="15">
        <v>129</v>
      </c>
      <c r="F76" s="15">
        <v>40</v>
      </c>
      <c r="G76" s="15">
        <f t="shared" si="18"/>
        <v>166</v>
      </c>
      <c r="H76" s="15">
        <v>127</v>
      </c>
      <c r="I76" s="15">
        <v>39</v>
      </c>
      <c r="J76" s="1"/>
      <c r="K76" s="1"/>
      <c r="L76" s="1"/>
      <c r="M76" s="1"/>
      <c r="N76" s="1"/>
    </row>
    <row r="77" spans="1:14" ht="15" customHeight="1" x14ac:dyDescent="0.3">
      <c r="A77" s="41" t="s">
        <v>64</v>
      </c>
      <c r="B77" s="22">
        <f t="shared" si="19"/>
        <v>90</v>
      </c>
      <c r="C77" s="31">
        <f t="shared" si="16"/>
        <v>2</v>
      </c>
      <c r="D77" s="15">
        <f t="shared" si="17"/>
        <v>289</v>
      </c>
      <c r="E77" s="15">
        <v>12</v>
      </c>
      <c r="F77" s="15">
        <v>277</v>
      </c>
      <c r="G77" s="15">
        <f t="shared" si="18"/>
        <v>260</v>
      </c>
      <c r="H77" s="15">
        <v>11</v>
      </c>
      <c r="I77" s="15">
        <v>249</v>
      </c>
      <c r="J77" s="1"/>
      <c r="K77" s="1"/>
      <c r="L77" s="1"/>
      <c r="M77" s="1"/>
      <c r="N77" s="1"/>
    </row>
    <row r="78" spans="1:14" ht="15" customHeight="1" x14ac:dyDescent="0.3">
      <c r="A78" s="41" t="s">
        <v>65</v>
      </c>
      <c r="B78" s="22">
        <f t="shared" si="19"/>
        <v>100</v>
      </c>
      <c r="C78" s="31">
        <f t="shared" si="16"/>
        <v>3</v>
      </c>
      <c r="D78" s="15">
        <f t="shared" si="17"/>
        <v>200</v>
      </c>
      <c r="E78" s="15">
        <v>32</v>
      </c>
      <c r="F78" s="15">
        <v>168</v>
      </c>
      <c r="G78" s="15">
        <f t="shared" si="18"/>
        <v>200</v>
      </c>
      <c r="H78" s="15">
        <v>32</v>
      </c>
      <c r="I78" s="15">
        <v>168</v>
      </c>
      <c r="J78" s="1"/>
      <c r="K78" s="1"/>
      <c r="L78" s="1"/>
      <c r="M78" s="1"/>
      <c r="N78" s="1"/>
    </row>
    <row r="79" spans="1:14" ht="15" customHeight="1" x14ac:dyDescent="0.3">
      <c r="A79" s="41" t="s">
        <v>66</v>
      </c>
      <c r="B79" s="22">
        <f t="shared" si="19"/>
        <v>96.300000000000011</v>
      </c>
      <c r="C79" s="31">
        <f t="shared" si="16"/>
        <v>3</v>
      </c>
      <c r="D79" s="15">
        <f t="shared" si="17"/>
        <v>81</v>
      </c>
      <c r="E79" s="15">
        <v>18</v>
      </c>
      <c r="F79" s="15">
        <v>63</v>
      </c>
      <c r="G79" s="15">
        <f t="shared" si="18"/>
        <v>78</v>
      </c>
      <c r="H79" s="15">
        <v>16</v>
      </c>
      <c r="I79" s="15">
        <v>62</v>
      </c>
      <c r="J79" s="1"/>
      <c r="K79" s="1"/>
      <c r="L79" s="1"/>
      <c r="M79" s="1"/>
      <c r="N79" s="1"/>
    </row>
    <row r="80" spans="1:14" s="8" customFormat="1" ht="15" customHeight="1" x14ac:dyDescent="0.3">
      <c r="A80" s="43" t="s">
        <v>67</v>
      </c>
      <c r="B80" s="46"/>
      <c r="C80" s="47"/>
      <c r="D80" s="45"/>
      <c r="E80" s="45"/>
      <c r="F80" s="45"/>
      <c r="G80" s="45"/>
      <c r="H80" s="45"/>
      <c r="I80" s="45"/>
      <c r="J80" s="7"/>
      <c r="K80" s="7"/>
      <c r="L80" s="7"/>
      <c r="M80" s="7"/>
      <c r="N80" s="7"/>
    </row>
    <row r="81" spans="1:14" ht="15" customHeight="1" x14ac:dyDescent="0.3">
      <c r="A81" s="41" t="s">
        <v>68</v>
      </c>
      <c r="B81" s="22">
        <f t="shared" si="19"/>
        <v>99</v>
      </c>
      <c r="C81" s="31">
        <f t="shared" ref="C81:C90" si="20">IF(B81&gt;=95,3,IF(B81&gt;=90,2,IF(B81&gt;=80,1,0)))</f>
        <v>3</v>
      </c>
      <c r="D81" s="15">
        <f t="shared" ref="D81:D90" si="21">SUM(E81:F81)</f>
        <v>97</v>
      </c>
      <c r="E81" s="15">
        <v>38</v>
      </c>
      <c r="F81" s="15">
        <v>59</v>
      </c>
      <c r="G81" s="15">
        <f t="shared" ref="G81:G90" si="22">SUM(H81:I81)</f>
        <v>96</v>
      </c>
      <c r="H81" s="15">
        <v>37</v>
      </c>
      <c r="I81" s="15">
        <v>59</v>
      </c>
      <c r="J81" s="1"/>
      <c r="K81" s="1"/>
      <c r="L81" s="1"/>
      <c r="M81" s="1"/>
      <c r="N81" s="1"/>
    </row>
    <row r="82" spans="1:14" ht="15" customHeight="1" x14ac:dyDescent="0.3">
      <c r="A82" s="41" t="s">
        <v>70</v>
      </c>
      <c r="B82" s="22">
        <f t="shared" si="19"/>
        <v>93.300000000000011</v>
      </c>
      <c r="C82" s="31">
        <f t="shared" si="20"/>
        <v>2</v>
      </c>
      <c r="D82" s="15">
        <f t="shared" si="21"/>
        <v>163</v>
      </c>
      <c r="E82" s="15">
        <v>23</v>
      </c>
      <c r="F82" s="15">
        <v>140</v>
      </c>
      <c r="G82" s="15">
        <f t="shared" si="22"/>
        <v>152</v>
      </c>
      <c r="H82" s="15">
        <v>16</v>
      </c>
      <c r="I82" s="15">
        <v>136</v>
      </c>
      <c r="J82" s="1"/>
      <c r="K82" s="1"/>
      <c r="L82" s="1"/>
      <c r="M82" s="1"/>
      <c r="N82" s="1"/>
    </row>
    <row r="83" spans="1:14" ht="15" customHeight="1" x14ac:dyDescent="0.3">
      <c r="A83" s="41" t="s">
        <v>71</v>
      </c>
      <c r="B83" s="22">
        <f t="shared" si="19"/>
        <v>87.800000000000011</v>
      </c>
      <c r="C83" s="31">
        <f t="shared" si="20"/>
        <v>1</v>
      </c>
      <c r="D83" s="15">
        <f t="shared" si="21"/>
        <v>115</v>
      </c>
      <c r="E83" s="15">
        <v>36</v>
      </c>
      <c r="F83" s="15">
        <v>79</v>
      </c>
      <c r="G83" s="15">
        <f t="shared" si="22"/>
        <v>101</v>
      </c>
      <c r="H83" s="15">
        <v>24</v>
      </c>
      <c r="I83" s="15">
        <v>77</v>
      </c>
      <c r="J83" s="1"/>
      <c r="K83" s="1"/>
      <c r="L83" s="1"/>
      <c r="M83" s="1"/>
      <c r="N83" s="1"/>
    </row>
    <row r="84" spans="1:14" ht="15" customHeight="1" x14ac:dyDescent="0.3">
      <c r="A84" s="41" t="s">
        <v>72</v>
      </c>
      <c r="B84" s="22">
        <f t="shared" si="19"/>
        <v>99.600000000000009</v>
      </c>
      <c r="C84" s="31">
        <f t="shared" si="20"/>
        <v>3</v>
      </c>
      <c r="D84" s="15">
        <f t="shared" si="21"/>
        <v>453</v>
      </c>
      <c r="E84" s="15">
        <v>22</v>
      </c>
      <c r="F84" s="15">
        <v>431</v>
      </c>
      <c r="G84" s="15">
        <f t="shared" si="22"/>
        <v>451</v>
      </c>
      <c r="H84" s="15">
        <v>22</v>
      </c>
      <c r="I84" s="15">
        <v>429</v>
      </c>
      <c r="J84" s="1"/>
      <c r="K84" s="1"/>
      <c r="L84" s="1"/>
      <c r="M84" s="1"/>
      <c r="N84" s="1"/>
    </row>
    <row r="85" spans="1:14" ht="15" customHeight="1" x14ac:dyDescent="0.3">
      <c r="A85" s="41" t="s">
        <v>74</v>
      </c>
      <c r="B85" s="22">
        <f t="shared" si="19"/>
        <v>87.300000000000011</v>
      </c>
      <c r="C85" s="31">
        <f t="shared" si="20"/>
        <v>1</v>
      </c>
      <c r="D85" s="15">
        <f t="shared" si="21"/>
        <v>581</v>
      </c>
      <c r="E85" s="15">
        <v>113</v>
      </c>
      <c r="F85" s="15">
        <v>468</v>
      </c>
      <c r="G85" s="15">
        <f t="shared" si="22"/>
        <v>507</v>
      </c>
      <c r="H85" s="15">
        <v>103</v>
      </c>
      <c r="I85" s="15">
        <v>404</v>
      </c>
      <c r="J85" s="1"/>
      <c r="K85" s="1"/>
      <c r="L85" s="1"/>
      <c r="M85" s="1"/>
      <c r="N85" s="1"/>
    </row>
    <row r="86" spans="1:14" ht="15" customHeight="1" x14ac:dyDescent="0.3">
      <c r="A86" s="41" t="s">
        <v>75</v>
      </c>
      <c r="B86" s="22">
        <f t="shared" si="19"/>
        <v>98.100000000000009</v>
      </c>
      <c r="C86" s="31">
        <f t="shared" si="20"/>
        <v>3</v>
      </c>
      <c r="D86" s="15">
        <f t="shared" si="21"/>
        <v>321</v>
      </c>
      <c r="E86" s="15">
        <v>73</v>
      </c>
      <c r="F86" s="15">
        <v>248</v>
      </c>
      <c r="G86" s="15">
        <f t="shared" si="22"/>
        <v>315</v>
      </c>
      <c r="H86" s="15">
        <v>69</v>
      </c>
      <c r="I86" s="15">
        <v>246</v>
      </c>
      <c r="J86" s="1"/>
      <c r="K86" s="1"/>
      <c r="L86" s="1"/>
      <c r="M86" s="1"/>
      <c r="N86" s="1"/>
    </row>
    <row r="87" spans="1:14" ht="15" customHeight="1" x14ac:dyDescent="0.3">
      <c r="A87" s="41" t="s">
        <v>76</v>
      </c>
      <c r="B87" s="22">
        <f t="shared" si="19"/>
        <v>95</v>
      </c>
      <c r="C87" s="31">
        <f t="shared" si="20"/>
        <v>3</v>
      </c>
      <c r="D87" s="15">
        <f t="shared" si="21"/>
        <v>337</v>
      </c>
      <c r="E87" s="15">
        <v>89</v>
      </c>
      <c r="F87" s="15">
        <v>248</v>
      </c>
      <c r="G87" s="15">
        <f t="shared" si="22"/>
        <v>320</v>
      </c>
      <c r="H87" s="15">
        <v>78</v>
      </c>
      <c r="I87" s="15">
        <v>242</v>
      </c>
      <c r="J87" s="1"/>
      <c r="K87" s="1"/>
      <c r="L87" s="1"/>
      <c r="M87" s="1"/>
      <c r="N87" s="1"/>
    </row>
    <row r="88" spans="1:14" ht="15" customHeight="1" x14ac:dyDescent="0.3">
      <c r="A88" s="41" t="s">
        <v>77</v>
      </c>
      <c r="B88" s="22">
        <f t="shared" si="19"/>
        <v>94.300000000000011</v>
      </c>
      <c r="C88" s="31">
        <f t="shared" si="20"/>
        <v>2</v>
      </c>
      <c r="D88" s="15">
        <f t="shared" si="21"/>
        <v>349</v>
      </c>
      <c r="E88" s="15">
        <v>129</v>
      </c>
      <c r="F88" s="15">
        <v>220</v>
      </c>
      <c r="G88" s="15">
        <f t="shared" si="22"/>
        <v>329</v>
      </c>
      <c r="H88" s="15">
        <v>119</v>
      </c>
      <c r="I88" s="15">
        <v>210</v>
      </c>
      <c r="J88" s="1"/>
      <c r="K88" s="1"/>
      <c r="L88" s="1"/>
      <c r="M88" s="1"/>
      <c r="N88" s="1"/>
    </row>
    <row r="89" spans="1:14" ht="15" customHeight="1" x14ac:dyDescent="0.3">
      <c r="A89" s="41" t="s">
        <v>78</v>
      </c>
      <c r="B89" s="22">
        <f t="shared" si="19"/>
        <v>98.7</v>
      </c>
      <c r="C89" s="31">
        <f t="shared" si="20"/>
        <v>3</v>
      </c>
      <c r="D89" s="15">
        <f t="shared" si="21"/>
        <v>374</v>
      </c>
      <c r="E89" s="15">
        <v>42</v>
      </c>
      <c r="F89" s="15">
        <v>332</v>
      </c>
      <c r="G89" s="15">
        <f t="shared" si="22"/>
        <v>369</v>
      </c>
      <c r="H89" s="15">
        <v>38</v>
      </c>
      <c r="I89" s="15">
        <v>331</v>
      </c>
      <c r="J89" s="1"/>
      <c r="K89" s="1"/>
      <c r="L89" s="1"/>
      <c r="M89" s="1"/>
      <c r="N89" s="1"/>
    </row>
    <row r="90" spans="1:14" ht="15" customHeight="1" x14ac:dyDescent="0.3">
      <c r="A90" s="41" t="s">
        <v>79</v>
      </c>
      <c r="B90" s="22">
        <f t="shared" si="19"/>
        <v>92</v>
      </c>
      <c r="C90" s="31">
        <f t="shared" si="20"/>
        <v>2</v>
      </c>
      <c r="D90" s="15">
        <f t="shared" si="21"/>
        <v>174</v>
      </c>
      <c r="E90" s="15">
        <v>71</v>
      </c>
      <c r="F90" s="15">
        <v>103</v>
      </c>
      <c r="G90" s="15">
        <f t="shared" si="22"/>
        <v>160</v>
      </c>
      <c r="H90" s="15">
        <v>59</v>
      </c>
      <c r="I90" s="15">
        <v>101</v>
      </c>
      <c r="J90" s="1"/>
      <c r="K90" s="1"/>
      <c r="L90" s="1"/>
      <c r="M90" s="1"/>
      <c r="N90" s="1"/>
    </row>
    <row r="91" spans="1:14" s="8" customFormat="1" ht="15" customHeight="1" x14ac:dyDescent="0.3">
      <c r="A91" s="43" t="s">
        <v>80</v>
      </c>
      <c r="B91" s="46"/>
      <c r="C91" s="47"/>
      <c r="D91" s="45"/>
      <c r="E91" s="45"/>
      <c r="F91" s="45"/>
      <c r="G91" s="45"/>
      <c r="H91" s="45"/>
      <c r="I91" s="45"/>
      <c r="J91" s="7"/>
      <c r="K91" s="7"/>
      <c r="L91" s="7"/>
      <c r="M91" s="7"/>
      <c r="N91" s="7"/>
    </row>
    <row r="92" spans="1:14" s="8" customFormat="1" ht="15" customHeight="1" x14ac:dyDescent="0.3">
      <c r="A92" s="41" t="s">
        <v>69</v>
      </c>
      <c r="B92" s="22">
        <f>MROUND(G92/D92*100,0.1)</f>
        <v>91</v>
      </c>
      <c r="C92" s="31">
        <f>IF(B92&gt;=95,3,IF(B92&gt;=90,2,IF(B92&gt;=80,1,0)))</f>
        <v>2</v>
      </c>
      <c r="D92" s="15">
        <f>SUM(E92:F92)</f>
        <v>221</v>
      </c>
      <c r="E92" s="15">
        <v>101</v>
      </c>
      <c r="F92" s="15">
        <v>120</v>
      </c>
      <c r="G92" s="15">
        <f>SUM(H92:I92)</f>
        <v>201</v>
      </c>
      <c r="H92" s="15">
        <v>85</v>
      </c>
      <c r="I92" s="15">
        <v>116</v>
      </c>
      <c r="J92" s="7"/>
      <c r="K92" s="7"/>
      <c r="L92" s="7"/>
      <c r="M92" s="7"/>
      <c r="N92" s="7"/>
    </row>
    <row r="93" spans="1:14" ht="15" customHeight="1" x14ac:dyDescent="0.3">
      <c r="A93" s="41" t="s">
        <v>81</v>
      </c>
      <c r="B93" s="22">
        <f t="shared" si="19"/>
        <v>89.600000000000009</v>
      </c>
      <c r="C93" s="31">
        <f t="shared" ref="C93:C102" si="23">IF(B93&gt;=95,3,IF(B93&gt;=90,2,IF(B93&gt;=80,1,0)))</f>
        <v>1</v>
      </c>
      <c r="D93" s="15">
        <f t="shared" ref="D93:D102" si="24">SUM(E93:F93)</f>
        <v>299</v>
      </c>
      <c r="E93" s="15">
        <v>81</v>
      </c>
      <c r="F93" s="15">
        <v>218</v>
      </c>
      <c r="G93" s="15">
        <f t="shared" ref="G93:G102" si="25">SUM(H93:I93)</f>
        <v>268</v>
      </c>
      <c r="H93" s="15">
        <v>71</v>
      </c>
      <c r="I93" s="15">
        <v>197</v>
      </c>
      <c r="J93" s="1"/>
      <c r="K93" s="1"/>
      <c r="L93" s="1"/>
      <c r="M93" s="1"/>
      <c r="N93" s="1"/>
    </row>
    <row r="94" spans="1:14" ht="15" customHeight="1" x14ac:dyDescent="0.3">
      <c r="A94" s="41" t="s">
        <v>73</v>
      </c>
      <c r="B94" s="22">
        <f>MROUND(G94/D94*100,0.1)</f>
        <v>83.7</v>
      </c>
      <c r="C94" s="31">
        <f>IF(B94&gt;=95,3,IF(B94&gt;=90,2,IF(B94&gt;=80,1,0)))</f>
        <v>1</v>
      </c>
      <c r="D94" s="15">
        <f>SUM(E94:F94)</f>
        <v>246</v>
      </c>
      <c r="E94" s="15">
        <v>40</v>
      </c>
      <c r="F94" s="15">
        <v>206</v>
      </c>
      <c r="G94" s="15">
        <f>SUM(H94:I94)</f>
        <v>206</v>
      </c>
      <c r="H94" s="15">
        <v>37</v>
      </c>
      <c r="I94" s="15">
        <v>169</v>
      </c>
      <c r="J94" s="1"/>
      <c r="K94" s="1"/>
      <c r="L94" s="1"/>
      <c r="M94" s="1"/>
      <c r="N94" s="1"/>
    </row>
    <row r="95" spans="1:14" ht="15" customHeight="1" x14ac:dyDescent="0.3">
      <c r="A95" s="41" t="s">
        <v>82</v>
      </c>
      <c r="B95" s="22">
        <f t="shared" si="19"/>
        <v>98.7</v>
      </c>
      <c r="C95" s="31">
        <f t="shared" si="23"/>
        <v>3</v>
      </c>
      <c r="D95" s="15">
        <f t="shared" si="24"/>
        <v>152</v>
      </c>
      <c r="E95" s="15">
        <v>47</v>
      </c>
      <c r="F95" s="15">
        <v>105</v>
      </c>
      <c r="G95" s="15">
        <f t="shared" si="25"/>
        <v>150</v>
      </c>
      <c r="H95" s="15">
        <v>45</v>
      </c>
      <c r="I95" s="15">
        <v>105</v>
      </c>
      <c r="J95" s="1"/>
      <c r="K95" s="1"/>
      <c r="L95" s="1"/>
      <c r="M95" s="1"/>
      <c r="N95" s="1"/>
    </row>
    <row r="96" spans="1:14" ht="15" customHeight="1" x14ac:dyDescent="0.3">
      <c r="A96" s="41" t="s">
        <v>83</v>
      </c>
      <c r="B96" s="22">
        <f t="shared" si="19"/>
        <v>92.9</v>
      </c>
      <c r="C96" s="31">
        <f t="shared" si="23"/>
        <v>2</v>
      </c>
      <c r="D96" s="15">
        <f t="shared" si="24"/>
        <v>239</v>
      </c>
      <c r="E96" s="15">
        <v>47</v>
      </c>
      <c r="F96" s="15">
        <v>192</v>
      </c>
      <c r="G96" s="15">
        <f t="shared" si="25"/>
        <v>222</v>
      </c>
      <c r="H96" s="15">
        <v>36</v>
      </c>
      <c r="I96" s="15">
        <v>186</v>
      </c>
      <c r="J96" s="1"/>
      <c r="K96" s="1"/>
      <c r="L96" s="1"/>
      <c r="M96" s="1"/>
      <c r="N96" s="1"/>
    </row>
    <row r="97" spans="1:14" ht="15" customHeight="1" x14ac:dyDescent="0.3">
      <c r="A97" s="41" t="s">
        <v>84</v>
      </c>
      <c r="B97" s="22">
        <f t="shared" si="19"/>
        <v>89.100000000000009</v>
      </c>
      <c r="C97" s="31">
        <f t="shared" si="23"/>
        <v>1</v>
      </c>
      <c r="D97" s="15">
        <f t="shared" si="24"/>
        <v>221</v>
      </c>
      <c r="E97" s="15">
        <v>32</v>
      </c>
      <c r="F97" s="15">
        <v>189</v>
      </c>
      <c r="G97" s="15">
        <f t="shared" si="25"/>
        <v>197</v>
      </c>
      <c r="H97" s="15">
        <v>14</v>
      </c>
      <c r="I97" s="15">
        <v>183</v>
      </c>
      <c r="J97" s="1"/>
      <c r="K97" s="1"/>
      <c r="L97" s="1"/>
      <c r="M97" s="1"/>
      <c r="N97" s="1"/>
    </row>
    <row r="98" spans="1:14" ht="15" customHeight="1" x14ac:dyDescent="0.3">
      <c r="A98" s="41" t="s">
        <v>85</v>
      </c>
      <c r="B98" s="22">
        <f t="shared" si="19"/>
        <v>100</v>
      </c>
      <c r="C98" s="31">
        <f t="shared" si="23"/>
        <v>3</v>
      </c>
      <c r="D98" s="15">
        <f t="shared" si="24"/>
        <v>166</v>
      </c>
      <c r="E98" s="15">
        <v>90</v>
      </c>
      <c r="F98" s="15">
        <v>76</v>
      </c>
      <c r="G98" s="15">
        <f t="shared" si="25"/>
        <v>166</v>
      </c>
      <c r="H98" s="15">
        <v>90</v>
      </c>
      <c r="I98" s="15">
        <v>76</v>
      </c>
      <c r="J98" s="1"/>
      <c r="K98" s="1"/>
      <c r="L98" s="1"/>
      <c r="M98" s="1"/>
      <c r="N98" s="1"/>
    </row>
    <row r="99" spans="1:14" ht="15" customHeight="1" x14ac:dyDescent="0.3">
      <c r="A99" s="41" t="s">
        <v>86</v>
      </c>
      <c r="B99" s="22">
        <f t="shared" si="19"/>
        <v>31</v>
      </c>
      <c r="C99" s="31">
        <f t="shared" si="23"/>
        <v>0</v>
      </c>
      <c r="D99" s="15">
        <f t="shared" si="24"/>
        <v>71</v>
      </c>
      <c r="E99" s="15">
        <v>26</v>
      </c>
      <c r="F99" s="15">
        <v>45</v>
      </c>
      <c r="G99" s="15">
        <f t="shared" si="25"/>
        <v>22</v>
      </c>
      <c r="H99" s="15">
        <v>10</v>
      </c>
      <c r="I99" s="15">
        <v>12</v>
      </c>
      <c r="J99" s="1"/>
      <c r="K99" s="1"/>
      <c r="L99" s="1"/>
      <c r="M99" s="1"/>
      <c r="N99" s="1"/>
    </row>
    <row r="100" spans="1:14" ht="15" customHeight="1" x14ac:dyDescent="0.3">
      <c r="A100" s="41" t="s">
        <v>87</v>
      </c>
      <c r="B100" s="22">
        <f t="shared" si="19"/>
        <v>99.2</v>
      </c>
      <c r="C100" s="31">
        <f t="shared" si="23"/>
        <v>3</v>
      </c>
      <c r="D100" s="15">
        <f t="shared" si="24"/>
        <v>128</v>
      </c>
      <c r="E100" s="15">
        <v>22</v>
      </c>
      <c r="F100" s="15">
        <v>106</v>
      </c>
      <c r="G100" s="15">
        <f t="shared" si="25"/>
        <v>127</v>
      </c>
      <c r="H100" s="15">
        <v>21</v>
      </c>
      <c r="I100" s="15">
        <v>106</v>
      </c>
      <c r="J100" s="1"/>
      <c r="K100" s="1"/>
      <c r="L100" s="1"/>
      <c r="M100" s="1"/>
      <c r="N100" s="1"/>
    </row>
    <row r="101" spans="1:14" ht="15" customHeight="1" x14ac:dyDescent="0.3">
      <c r="A101" s="41" t="s">
        <v>88</v>
      </c>
      <c r="B101" s="22">
        <f t="shared" si="19"/>
        <v>67.600000000000009</v>
      </c>
      <c r="C101" s="31">
        <f t="shared" si="23"/>
        <v>0</v>
      </c>
      <c r="D101" s="15">
        <f t="shared" si="24"/>
        <v>68</v>
      </c>
      <c r="E101" s="15">
        <v>8</v>
      </c>
      <c r="F101" s="15">
        <v>60</v>
      </c>
      <c r="G101" s="15">
        <f t="shared" si="25"/>
        <v>46</v>
      </c>
      <c r="H101" s="15">
        <v>3</v>
      </c>
      <c r="I101" s="15">
        <v>43</v>
      </c>
      <c r="J101" s="1"/>
      <c r="K101" s="1"/>
      <c r="L101" s="1"/>
      <c r="M101" s="1"/>
      <c r="N101" s="1"/>
    </row>
    <row r="102" spans="1:14" ht="15" customHeight="1" x14ac:dyDescent="0.3">
      <c r="A102" s="41" t="s">
        <v>89</v>
      </c>
      <c r="B102" s="22">
        <f t="shared" si="19"/>
        <v>57.1</v>
      </c>
      <c r="C102" s="31">
        <f t="shared" si="23"/>
        <v>0</v>
      </c>
      <c r="D102" s="15">
        <f t="shared" si="24"/>
        <v>21</v>
      </c>
      <c r="E102" s="15">
        <v>13</v>
      </c>
      <c r="F102" s="15">
        <v>8</v>
      </c>
      <c r="G102" s="15">
        <f t="shared" si="25"/>
        <v>12</v>
      </c>
      <c r="H102" s="15">
        <v>6</v>
      </c>
      <c r="I102" s="15">
        <v>6</v>
      </c>
      <c r="J102" s="1"/>
      <c r="K102" s="1"/>
      <c r="L102" s="1"/>
      <c r="M102" s="1"/>
      <c r="N102" s="1"/>
    </row>
    <row r="103" spans="1:14" x14ac:dyDescent="0.3">
      <c r="A103" s="25"/>
      <c r="B103" s="25"/>
      <c r="C103" s="25"/>
      <c r="D103" s="24"/>
      <c r="E103" s="24"/>
      <c r="F103" s="24"/>
      <c r="G103" s="24"/>
      <c r="H103" s="24"/>
      <c r="I103" s="24"/>
    </row>
    <row r="104" spans="1:14" x14ac:dyDescent="0.3">
      <c r="D104" s="32"/>
      <c r="E104" s="25"/>
      <c r="F104" s="25"/>
      <c r="G104" s="32"/>
    </row>
    <row r="105" spans="1:14" x14ac:dyDescent="0.3">
      <c r="D105" s="23"/>
      <c r="E105" s="25"/>
      <c r="F105" s="25"/>
    </row>
    <row r="106" spans="1:14" x14ac:dyDescent="0.3">
      <c r="A106" s="5"/>
      <c r="B106" s="5"/>
      <c r="C106" s="5"/>
      <c r="D106" s="5"/>
      <c r="E106" s="25"/>
      <c r="F106" s="25"/>
      <c r="G106" s="5"/>
      <c r="H106" s="5"/>
      <c r="I106" s="5"/>
    </row>
    <row r="107" spans="1:14" x14ac:dyDescent="0.3">
      <c r="E107" s="25"/>
      <c r="F107" s="25"/>
    </row>
    <row r="108" spans="1:14" x14ac:dyDescent="0.3">
      <c r="E108" s="25"/>
      <c r="F108" s="25"/>
    </row>
    <row r="109" spans="1:14" x14ac:dyDescent="0.3">
      <c r="E109" s="25"/>
      <c r="F109" s="25"/>
    </row>
    <row r="110" spans="1:14" x14ac:dyDescent="0.3">
      <c r="E110" s="25"/>
      <c r="F110" s="25"/>
    </row>
    <row r="111" spans="1:14" x14ac:dyDescent="0.3">
      <c r="E111" s="25"/>
      <c r="F111" s="25"/>
    </row>
    <row r="112" spans="1:14" x14ac:dyDescent="0.3">
      <c r="E112" s="25"/>
      <c r="F112" s="25"/>
    </row>
    <row r="113" spans="1:9" x14ac:dyDescent="0.3">
      <c r="A113" s="5"/>
      <c r="B113" s="5"/>
      <c r="C113" s="5"/>
      <c r="D113" s="5"/>
      <c r="E113" s="25"/>
      <c r="F113" s="25"/>
      <c r="G113" s="5"/>
      <c r="H113" s="5"/>
      <c r="I113" s="5"/>
    </row>
    <row r="114" spans="1:9" x14ac:dyDescent="0.3">
      <c r="E114" s="25"/>
      <c r="F114" s="25"/>
    </row>
    <row r="115" spans="1:9" x14ac:dyDescent="0.3">
      <c r="E115" s="25"/>
      <c r="F115" s="25"/>
    </row>
    <row r="116" spans="1:9" x14ac:dyDescent="0.3">
      <c r="E116" s="25"/>
      <c r="F116" s="25"/>
    </row>
    <row r="117" spans="1:9" x14ac:dyDescent="0.3">
      <c r="A117" s="5"/>
      <c r="B117" s="5"/>
      <c r="C117" s="5"/>
      <c r="D117" s="5"/>
      <c r="E117" s="25"/>
      <c r="F117" s="25"/>
      <c r="G117" s="5"/>
      <c r="H117" s="5"/>
      <c r="I117" s="5"/>
    </row>
    <row r="118" spans="1:9" x14ac:dyDescent="0.3">
      <c r="E118" s="25"/>
      <c r="F118" s="25"/>
    </row>
    <row r="119" spans="1:9" x14ac:dyDescent="0.3">
      <c r="E119" s="25"/>
      <c r="F119" s="25"/>
    </row>
    <row r="120" spans="1:9" x14ac:dyDescent="0.3">
      <c r="A120" s="5"/>
      <c r="B120" s="5"/>
      <c r="C120" s="5"/>
      <c r="D120" s="5"/>
      <c r="E120" s="25"/>
      <c r="F120" s="25"/>
      <c r="G120" s="5"/>
      <c r="H120" s="5"/>
      <c r="I120" s="5"/>
    </row>
    <row r="121" spans="1:9" x14ac:dyDescent="0.3">
      <c r="E121" s="25"/>
      <c r="F121" s="25"/>
    </row>
    <row r="122" spans="1:9" x14ac:dyDescent="0.3">
      <c r="E122" s="25"/>
      <c r="F122" s="25"/>
    </row>
    <row r="123" spans="1:9" x14ac:dyDescent="0.3">
      <c r="E123" s="25"/>
      <c r="F123" s="25"/>
    </row>
    <row r="124" spans="1:9" x14ac:dyDescent="0.3">
      <c r="A124" s="5"/>
      <c r="B124" s="5"/>
      <c r="C124" s="5"/>
      <c r="D124" s="5"/>
      <c r="E124" s="25"/>
      <c r="F124" s="25"/>
      <c r="G124" s="5"/>
      <c r="H124" s="5"/>
      <c r="I124" s="5"/>
    </row>
    <row r="125" spans="1:9" x14ac:dyDescent="0.3">
      <c r="E125" s="25"/>
      <c r="F125" s="25"/>
    </row>
    <row r="126" spans="1:9" x14ac:dyDescent="0.3">
      <c r="E126" s="25"/>
      <c r="F126" s="25"/>
    </row>
    <row r="127" spans="1:9" x14ac:dyDescent="0.3">
      <c r="A127" s="5"/>
      <c r="B127" s="5"/>
      <c r="C127" s="5"/>
      <c r="D127" s="5"/>
      <c r="E127" s="25"/>
      <c r="F127" s="25"/>
      <c r="G127" s="5"/>
      <c r="H127" s="5"/>
      <c r="I127" s="5"/>
    </row>
    <row r="128" spans="1:9" x14ac:dyDescent="0.3">
      <c r="E128" s="25"/>
      <c r="F128" s="25"/>
    </row>
    <row r="129" spans="1:9" x14ac:dyDescent="0.3">
      <c r="E129" s="25"/>
      <c r="F129" s="25"/>
    </row>
    <row r="130" spans="1:9" x14ac:dyDescent="0.3">
      <c r="E130" s="25"/>
      <c r="F130" s="25"/>
    </row>
    <row r="131" spans="1:9" x14ac:dyDescent="0.3">
      <c r="A131" s="5"/>
      <c r="B131" s="5"/>
      <c r="C131" s="5"/>
      <c r="D131" s="5"/>
      <c r="E131" s="25"/>
      <c r="F131" s="25"/>
      <c r="G131" s="5"/>
      <c r="H131" s="5"/>
      <c r="I131" s="5"/>
    </row>
  </sheetData>
  <mergeCells count="11">
    <mergeCell ref="H5:H8"/>
    <mergeCell ref="I5:I8"/>
    <mergeCell ref="A1:I1"/>
    <mergeCell ref="A4:A8"/>
    <mergeCell ref="D4:D8"/>
    <mergeCell ref="E4:F4"/>
    <mergeCell ref="G4:G8"/>
    <mergeCell ref="H4:I4"/>
    <mergeCell ref="E5:E8"/>
    <mergeCell ref="F5:F8"/>
    <mergeCell ref="C5:C8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3"/>
  <sheetViews>
    <sheetView zoomScaleNormal="100" zoomScaleSheetLayoutView="100" workbookViewId="0">
      <selection sqref="A1:E1"/>
    </sheetView>
  </sheetViews>
  <sheetFormatPr defaultColWidth="9.1796875" defaultRowHeight="13" x14ac:dyDescent="0.3"/>
  <cols>
    <col min="1" max="1" width="25.7265625" style="2" customWidth="1"/>
    <col min="2" max="2" width="34.453125" style="2" customWidth="1"/>
    <col min="3" max="3" width="14.81640625" style="2" customWidth="1"/>
    <col min="4" max="4" width="15.26953125" style="38" customWidth="1"/>
    <col min="5" max="5" width="24.453125" style="2" customWidth="1"/>
    <col min="6" max="16384" width="9.1796875" style="2"/>
  </cols>
  <sheetData>
    <row r="1" spans="1:10" s="1" customFormat="1" ht="45.75" customHeight="1" x14ac:dyDescent="0.3">
      <c r="A1" s="91" t="s">
        <v>129</v>
      </c>
      <c r="B1" s="91"/>
      <c r="C1" s="91"/>
      <c r="D1" s="91"/>
      <c r="E1" s="119"/>
    </row>
    <row r="2" spans="1:10" s="1" customFormat="1" ht="16" customHeight="1" x14ac:dyDescent="0.3">
      <c r="A2" s="12" t="s">
        <v>132</v>
      </c>
      <c r="B2" s="54"/>
      <c r="C2" s="54"/>
      <c r="D2" s="54"/>
      <c r="E2" s="53"/>
    </row>
    <row r="3" spans="1:10" s="1" customFormat="1" ht="16" customHeight="1" x14ac:dyDescent="0.3">
      <c r="A3" s="12" t="s">
        <v>137</v>
      </c>
      <c r="B3" s="54"/>
      <c r="C3" s="54"/>
      <c r="D3" s="54"/>
      <c r="E3" s="53"/>
    </row>
    <row r="4" spans="1:10" ht="87" customHeight="1" x14ac:dyDescent="0.3">
      <c r="A4" s="106" t="s">
        <v>90</v>
      </c>
      <c r="B4" s="13" t="s">
        <v>130</v>
      </c>
      <c r="C4" s="9" t="s">
        <v>111</v>
      </c>
      <c r="D4" s="106" t="s">
        <v>138</v>
      </c>
      <c r="E4" s="106" t="s">
        <v>131</v>
      </c>
      <c r="F4" s="1"/>
      <c r="G4" s="1"/>
      <c r="H4" s="1"/>
      <c r="I4" s="1"/>
      <c r="J4" s="1"/>
    </row>
    <row r="5" spans="1:10" ht="15" customHeight="1" x14ac:dyDescent="0.3">
      <c r="A5" s="107"/>
      <c r="B5" s="13" t="str">
        <f>'Методика (Раздел 8)'!B21</f>
        <v xml:space="preserve">95% и более </v>
      </c>
      <c r="C5" s="111" t="s">
        <v>99</v>
      </c>
      <c r="D5" s="102"/>
      <c r="E5" s="120"/>
      <c r="F5" s="1"/>
      <c r="G5" s="1"/>
      <c r="H5" s="1"/>
      <c r="I5" s="1"/>
      <c r="J5" s="1"/>
    </row>
    <row r="6" spans="1:10" ht="15" customHeight="1" x14ac:dyDescent="0.3">
      <c r="A6" s="107"/>
      <c r="B6" s="13" t="str">
        <f>'Методика (Раздел 8)'!B22</f>
        <v xml:space="preserve">90% и более </v>
      </c>
      <c r="C6" s="111"/>
      <c r="D6" s="102"/>
      <c r="E6" s="120"/>
      <c r="F6" s="1"/>
      <c r="G6" s="1"/>
      <c r="H6" s="1"/>
      <c r="I6" s="1"/>
      <c r="J6" s="1"/>
    </row>
    <row r="7" spans="1:10" s="4" customFormat="1" ht="15" customHeight="1" x14ac:dyDescent="0.3">
      <c r="A7" s="107"/>
      <c r="B7" s="13" t="str">
        <f>'Методика (Раздел 8)'!B23</f>
        <v xml:space="preserve">80% и более </v>
      </c>
      <c r="C7" s="111"/>
      <c r="D7" s="102"/>
      <c r="E7" s="120"/>
      <c r="F7" s="3"/>
      <c r="G7" s="3"/>
      <c r="H7" s="3"/>
      <c r="I7" s="3"/>
      <c r="J7" s="3"/>
    </row>
    <row r="8" spans="1:10" s="4" customFormat="1" ht="15" customHeight="1" x14ac:dyDescent="0.3">
      <c r="A8" s="108"/>
      <c r="B8" s="13" t="str">
        <f>'Методика (Раздел 8)'!B24</f>
        <v xml:space="preserve">Менее 80 % </v>
      </c>
      <c r="C8" s="111"/>
      <c r="D8" s="103"/>
      <c r="E8" s="121"/>
      <c r="F8" s="3"/>
      <c r="G8" s="3"/>
      <c r="H8" s="3"/>
      <c r="I8" s="3"/>
      <c r="J8" s="3"/>
    </row>
    <row r="9" spans="1:10" s="4" customFormat="1" ht="15" customHeight="1" x14ac:dyDescent="0.3">
      <c r="A9" s="16" t="s">
        <v>107</v>
      </c>
      <c r="B9" s="19"/>
      <c r="C9" s="30">
        <v>3</v>
      </c>
      <c r="D9" s="17"/>
      <c r="E9" s="18"/>
      <c r="F9" s="3"/>
      <c r="G9" s="3"/>
      <c r="H9" s="3"/>
      <c r="I9" s="3"/>
      <c r="J9" s="3"/>
    </row>
    <row r="10" spans="1:10" s="8" customFormat="1" ht="15" customHeight="1" x14ac:dyDescent="0.3">
      <c r="A10" s="43" t="s">
        <v>0</v>
      </c>
      <c r="B10" s="44"/>
      <c r="C10" s="44"/>
      <c r="D10" s="44"/>
      <c r="E10" s="34"/>
      <c r="F10" s="7"/>
      <c r="G10" s="7"/>
      <c r="H10" s="7"/>
      <c r="I10" s="7"/>
      <c r="J10" s="7"/>
    </row>
    <row r="11" spans="1:10" ht="15" customHeight="1" x14ac:dyDescent="0.3">
      <c r="A11" s="41" t="s">
        <v>1</v>
      </c>
      <c r="B11" s="22">
        <f>MROUND(E11/D11*100,0.1)</f>
        <v>44.800000000000004</v>
      </c>
      <c r="C11" s="31">
        <f t="shared" ref="C11:C28" si="0">IF(B11&gt;=95,3,IF(B11&gt;=90,2,IF(B11&gt;=80,1,0)))</f>
        <v>0</v>
      </c>
      <c r="D11" s="65">
        <v>67</v>
      </c>
      <c r="E11" s="65">
        <v>30</v>
      </c>
      <c r="F11" s="1"/>
      <c r="G11" s="1"/>
      <c r="H11" s="1"/>
      <c r="I11" s="1"/>
      <c r="J11" s="1"/>
    </row>
    <row r="12" spans="1:10" ht="15" customHeight="1" x14ac:dyDescent="0.3">
      <c r="A12" s="41" t="s">
        <v>2</v>
      </c>
      <c r="B12" s="22">
        <f t="shared" ref="B12:B75" si="1">MROUND(E12/D12*100,0.1)</f>
        <v>90.600000000000009</v>
      </c>
      <c r="C12" s="31">
        <f t="shared" si="0"/>
        <v>2</v>
      </c>
      <c r="D12" s="65">
        <v>117</v>
      </c>
      <c r="E12" s="65">
        <v>106</v>
      </c>
      <c r="F12" s="1"/>
      <c r="G12" s="1"/>
      <c r="H12" s="1"/>
      <c r="I12" s="1"/>
      <c r="J12" s="1"/>
    </row>
    <row r="13" spans="1:10" ht="15" customHeight="1" x14ac:dyDescent="0.3">
      <c r="A13" s="41" t="s">
        <v>3</v>
      </c>
      <c r="B13" s="22">
        <f t="shared" si="1"/>
        <v>98.2</v>
      </c>
      <c r="C13" s="31">
        <f t="shared" si="0"/>
        <v>3</v>
      </c>
      <c r="D13" s="65">
        <v>109</v>
      </c>
      <c r="E13" s="65">
        <v>107</v>
      </c>
      <c r="F13" s="1"/>
      <c r="G13" s="1"/>
      <c r="H13" s="1"/>
      <c r="I13" s="1"/>
      <c r="J13" s="1"/>
    </row>
    <row r="14" spans="1:10" ht="15" customHeight="1" x14ac:dyDescent="0.3">
      <c r="A14" s="41" t="s">
        <v>4</v>
      </c>
      <c r="B14" s="22">
        <f t="shared" si="1"/>
        <v>98.800000000000011</v>
      </c>
      <c r="C14" s="31">
        <f t="shared" si="0"/>
        <v>3</v>
      </c>
      <c r="D14" s="65">
        <v>160</v>
      </c>
      <c r="E14" s="65">
        <v>158</v>
      </c>
      <c r="F14" s="1"/>
      <c r="G14" s="1"/>
      <c r="H14" s="1"/>
      <c r="I14" s="1"/>
      <c r="J14" s="1"/>
    </row>
    <row r="15" spans="1:10" ht="15" customHeight="1" x14ac:dyDescent="0.3">
      <c r="A15" s="41" t="s">
        <v>5</v>
      </c>
      <c r="B15" s="22">
        <f t="shared" si="1"/>
        <v>98.600000000000009</v>
      </c>
      <c r="C15" s="31">
        <f t="shared" si="0"/>
        <v>3</v>
      </c>
      <c r="D15" s="65">
        <v>71</v>
      </c>
      <c r="E15" s="65">
        <v>70</v>
      </c>
      <c r="F15" s="1"/>
      <c r="G15" s="1"/>
      <c r="H15" s="1"/>
      <c r="I15" s="1"/>
      <c r="J15" s="1"/>
    </row>
    <row r="16" spans="1:10" ht="15" customHeight="1" x14ac:dyDescent="0.3">
      <c r="A16" s="41" t="s">
        <v>6</v>
      </c>
      <c r="B16" s="22">
        <f t="shared" si="1"/>
        <v>95.300000000000011</v>
      </c>
      <c r="C16" s="31">
        <f t="shared" si="0"/>
        <v>3</v>
      </c>
      <c r="D16" s="65">
        <v>86</v>
      </c>
      <c r="E16" s="65">
        <v>82</v>
      </c>
      <c r="F16" s="1"/>
      <c r="G16" s="1"/>
      <c r="H16" s="1"/>
      <c r="I16" s="1"/>
      <c r="J16" s="1"/>
    </row>
    <row r="17" spans="1:10" ht="15" customHeight="1" x14ac:dyDescent="0.3">
      <c r="A17" s="41" t="s">
        <v>7</v>
      </c>
      <c r="B17" s="22">
        <f t="shared" si="1"/>
        <v>54.7</v>
      </c>
      <c r="C17" s="31">
        <f t="shared" si="0"/>
        <v>0</v>
      </c>
      <c r="D17" s="65">
        <v>95</v>
      </c>
      <c r="E17" s="65">
        <v>52</v>
      </c>
      <c r="F17" s="1"/>
      <c r="G17" s="1"/>
      <c r="H17" s="1"/>
      <c r="I17" s="1"/>
      <c r="J17" s="1"/>
    </row>
    <row r="18" spans="1:10" ht="15" customHeight="1" x14ac:dyDescent="0.3">
      <c r="A18" s="41" t="s">
        <v>8</v>
      </c>
      <c r="B18" s="22">
        <f t="shared" si="1"/>
        <v>63.800000000000004</v>
      </c>
      <c r="C18" s="31">
        <f t="shared" si="0"/>
        <v>0</v>
      </c>
      <c r="D18" s="65">
        <v>94</v>
      </c>
      <c r="E18" s="65">
        <v>60</v>
      </c>
      <c r="F18" s="1"/>
      <c r="G18" s="1"/>
      <c r="H18" s="1"/>
      <c r="I18" s="1"/>
      <c r="J18" s="1"/>
    </row>
    <row r="19" spans="1:10" ht="15" customHeight="1" x14ac:dyDescent="0.3">
      <c r="A19" s="41" t="s">
        <v>9</v>
      </c>
      <c r="B19" s="22">
        <f t="shared" si="1"/>
        <v>89.7</v>
      </c>
      <c r="C19" s="31">
        <f t="shared" si="0"/>
        <v>1</v>
      </c>
      <c r="D19" s="65">
        <v>58</v>
      </c>
      <c r="E19" s="65">
        <v>52</v>
      </c>
      <c r="F19" s="1"/>
      <c r="G19" s="1"/>
      <c r="H19" s="1"/>
      <c r="I19" s="1"/>
      <c r="J19" s="1"/>
    </row>
    <row r="20" spans="1:10" ht="15" customHeight="1" x14ac:dyDescent="0.3">
      <c r="A20" s="41" t="s">
        <v>10</v>
      </c>
      <c r="B20" s="22">
        <f t="shared" si="1"/>
        <v>97</v>
      </c>
      <c r="C20" s="31">
        <f t="shared" si="0"/>
        <v>3</v>
      </c>
      <c r="D20" s="65">
        <v>169</v>
      </c>
      <c r="E20" s="65">
        <v>164</v>
      </c>
      <c r="F20" s="1"/>
      <c r="G20" s="1"/>
      <c r="H20" s="1"/>
      <c r="I20" s="1"/>
      <c r="J20" s="1"/>
    </row>
    <row r="21" spans="1:10" ht="15" customHeight="1" x14ac:dyDescent="0.3">
      <c r="A21" s="41" t="s">
        <v>11</v>
      </c>
      <c r="B21" s="22">
        <f t="shared" si="1"/>
        <v>89.800000000000011</v>
      </c>
      <c r="C21" s="31">
        <f t="shared" si="0"/>
        <v>1</v>
      </c>
      <c r="D21" s="65">
        <v>59</v>
      </c>
      <c r="E21" s="65">
        <v>53</v>
      </c>
      <c r="F21" s="1"/>
      <c r="G21" s="1"/>
      <c r="H21" s="1"/>
      <c r="I21" s="1"/>
      <c r="J21" s="1"/>
    </row>
    <row r="22" spans="1:10" ht="15" customHeight="1" x14ac:dyDescent="0.3">
      <c r="A22" s="41" t="s">
        <v>12</v>
      </c>
      <c r="B22" s="22">
        <f t="shared" si="1"/>
        <v>95.5</v>
      </c>
      <c r="C22" s="31">
        <f t="shared" si="0"/>
        <v>3</v>
      </c>
      <c r="D22" s="65">
        <v>44</v>
      </c>
      <c r="E22" s="65">
        <v>42</v>
      </c>
      <c r="F22" s="1"/>
      <c r="G22" s="1"/>
      <c r="H22" s="1"/>
      <c r="I22" s="1"/>
      <c r="J22" s="1"/>
    </row>
    <row r="23" spans="1:10" ht="15" customHeight="1" x14ac:dyDescent="0.3">
      <c r="A23" s="41" t="s">
        <v>13</v>
      </c>
      <c r="B23" s="22">
        <f t="shared" si="1"/>
        <v>63.6</v>
      </c>
      <c r="C23" s="31">
        <f t="shared" si="0"/>
        <v>0</v>
      </c>
      <c r="D23" s="65">
        <v>22</v>
      </c>
      <c r="E23" s="65">
        <v>14</v>
      </c>
      <c r="F23" s="1"/>
      <c r="G23" s="1"/>
      <c r="H23" s="1"/>
      <c r="I23" s="1"/>
      <c r="J23" s="1"/>
    </row>
    <row r="24" spans="1:10" ht="15" customHeight="1" x14ac:dyDescent="0.3">
      <c r="A24" s="41" t="s">
        <v>14</v>
      </c>
      <c r="B24" s="22">
        <f t="shared" si="1"/>
        <v>89.5</v>
      </c>
      <c r="C24" s="31">
        <f t="shared" si="0"/>
        <v>1</v>
      </c>
      <c r="D24" s="65">
        <v>38</v>
      </c>
      <c r="E24" s="65">
        <v>34</v>
      </c>
      <c r="F24" s="1"/>
      <c r="G24" s="1"/>
      <c r="H24" s="1"/>
      <c r="I24" s="1"/>
      <c r="J24" s="1"/>
    </row>
    <row r="25" spans="1:10" ht="15" customHeight="1" x14ac:dyDescent="0.3">
      <c r="A25" s="41" t="s">
        <v>15</v>
      </c>
      <c r="B25" s="22">
        <f t="shared" si="1"/>
        <v>94.300000000000011</v>
      </c>
      <c r="C25" s="31">
        <f t="shared" si="0"/>
        <v>2</v>
      </c>
      <c r="D25" s="65">
        <v>140</v>
      </c>
      <c r="E25" s="65">
        <v>132</v>
      </c>
      <c r="F25" s="1"/>
      <c r="G25" s="1"/>
      <c r="H25" s="1"/>
      <c r="I25" s="1"/>
      <c r="J25" s="1"/>
    </row>
    <row r="26" spans="1:10" ht="15" customHeight="1" x14ac:dyDescent="0.3">
      <c r="A26" s="41" t="s">
        <v>16</v>
      </c>
      <c r="B26" s="22">
        <f t="shared" si="1"/>
        <v>92.9</v>
      </c>
      <c r="C26" s="31">
        <f t="shared" si="0"/>
        <v>2</v>
      </c>
      <c r="D26" s="65">
        <v>42</v>
      </c>
      <c r="E26" s="65">
        <v>39</v>
      </c>
      <c r="F26" s="1"/>
      <c r="G26" s="1"/>
      <c r="H26" s="1"/>
      <c r="I26" s="1"/>
      <c r="J26" s="1"/>
    </row>
    <row r="27" spans="1:10" ht="15" customHeight="1" x14ac:dyDescent="0.3">
      <c r="A27" s="41" t="s">
        <v>17</v>
      </c>
      <c r="B27" s="22">
        <f t="shared" si="1"/>
        <v>48.1</v>
      </c>
      <c r="C27" s="31">
        <f t="shared" si="0"/>
        <v>0</v>
      </c>
      <c r="D27" s="65">
        <v>52</v>
      </c>
      <c r="E27" s="65">
        <v>25</v>
      </c>
      <c r="F27" s="1"/>
      <c r="G27" s="1"/>
      <c r="H27" s="1"/>
      <c r="I27" s="1"/>
      <c r="J27" s="1"/>
    </row>
    <row r="28" spans="1:10" ht="15" customHeight="1" x14ac:dyDescent="0.3">
      <c r="A28" s="41" t="s">
        <v>18</v>
      </c>
      <c r="B28" s="22">
        <f t="shared" si="1"/>
        <v>41.300000000000004</v>
      </c>
      <c r="C28" s="31">
        <f t="shared" si="0"/>
        <v>0</v>
      </c>
      <c r="D28" s="65">
        <v>196</v>
      </c>
      <c r="E28" s="65">
        <v>81</v>
      </c>
      <c r="F28" s="1"/>
      <c r="G28" s="1"/>
      <c r="H28" s="1"/>
      <c r="I28" s="1"/>
      <c r="J28" s="1"/>
    </row>
    <row r="29" spans="1:10" s="8" customFormat="1" ht="15" customHeight="1" x14ac:dyDescent="0.3">
      <c r="A29" s="43" t="s">
        <v>19</v>
      </c>
      <c r="B29" s="46"/>
      <c r="C29" s="47"/>
      <c r="D29" s="66"/>
      <c r="E29" s="67"/>
      <c r="F29" s="7"/>
      <c r="G29" s="7"/>
      <c r="H29" s="7"/>
      <c r="I29" s="7"/>
      <c r="J29" s="7"/>
    </row>
    <row r="30" spans="1:10" ht="15" customHeight="1" x14ac:dyDescent="0.3">
      <c r="A30" s="41" t="s">
        <v>20</v>
      </c>
      <c r="B30" s="22">
        <f t="shared" si="1"/>
        <v>60</v>
      </c>
      <c r="C30" s="31">
        <f t="shared" ref="C30:C40" si="2">IF(B30&gt;=95,3,IF(B30&gt;=90,2,IF(B30&gt;=80,1,0)))</f>
        <v>0</v>
      </c>
      <c r="D30" s="65">
        <v>55</v>
      </c>
      <c r="E30" s="65">
        <v>33</v>
      </c>
      <c r="F30" s="1"/>
      <c r="G30" s="1"/>
      <c r="H30" s="1"/>
      <c r="I30" s="1"/>
      <c r="J30" s="1"/>
    </row>
    <row r="31" spans="1:10" ht="15" customHeight="1" x14ac:dyDescent="0.3">
      <c r="A31" s="41" t="s">
        <v>21</v>
      </c>
      <c r="B31" s="22">
        <f t="shared" si="1"/>
        <v>100</v>
      </c>
      <c r="C31" s="31">
        <f t="shared" si="2"/>
        <v>3</v>
      </c>
      <c r="D31" s="65">
        <v>55</v>
      </c>
      <c r="E31" s="65">
        <v>55</v>
      </c>
      <c r="F31" s="1"/>
      <c r="G31" s="1"/>
      <c r="H31" s="1"/>
      <c r="I31" s="1"/>
      <c r="J31" s="1"/>
    </row>
    <row r="32" spans="1:10" ht="15" customHeight="1" x14ac:dyDescent="0.3">
      <c r="A32" s="41" t="s">
        <v>22</v>
      </c>
      <c r="B32" s="22">
        <f t="shared" si="1"/>
        <v>53.800000000000004</v>
      </c>
      <c r="C32" s="31">
        <f t="shared" si="2"/>
        <v>0</v>
      </c>
      <c r="D32" s="65">
        <v>91</v>
      </c>
      <c r="E32" s="65">
        <v>49</v>
      </c>
      <c r="F32" s="1"/>
      <c r="G32" s="1"/>
      <c r="H32" s="1"/>
      <c r="I32" s="1"/>
      <c r="J32" s="1"/>
    </row>
    <row r="33" spans="1:10" ht="15" customHeight="1" x14ac:dyDescent="0.3">
      <c r="A33" s="41" t="s">
        <v>23</v>
      </c>
      <c r="B33" s="22">
        <f t="shared" si="1"/>
        <v>100</v>
      </c>
      <c r="C33" s="31">
        <f t="shared" si="2"/>
        <v>3</v>
      </c>
      <c r="D33" s="65">
        <v>19</v>
      </c>
      <c r="E33" s="65">
        <v>19</v>
      </c>
      <c r="F33" s="1"/>
      <c r="G33" s="1"/>
      <c r="H33" s="1"/>
      <c r="I33" s="1"/>
      <c r="J33" s="1"/>
    </row>
    <row r="34" spans="1:10" ht="15" customHeight="1" x14ac:dyDescent="0.3">
      <c r="A34" s="41" t="s">
        <v>24</v>
      </c>
      <c r="B34" s="22">
        <f t="shared" si="1"/>
        <v>100</v>
      </c>
      <c r="C34" s="31">
        <f t="shared" si="2"/>
        <v>3</v>
      </c>
      <c r="D34" s="65">
        <v>20</v>
      </c>
      <c r="E34" s="65">
        <v>20</v>
      </c>
      <c r="F34" s="1"/>
      <c r="G34" s="1"/>
      <c r="H34" s="1"/>
      <c r="I34" s="1"/>
      <c r="J34" s="1"/>
    </row>
    <row r="35" spans="1:10" ht="15" customHeight="1" x14ac:dyDescent="0.3">
      <c r="A35" s="41" t="s">
        <v>25</v>
      </c>
      <c r="B35" s="22">
        <f t="shared" si="1"/>
        <v>97</v>
      </c>
      <c r="C35" s="31">
        <f t="shared" si="2"/>
        <v>3</v>
      </c>
      <c r="D35" s="65">
        <v>66</v>
      </c>
      <c r="E35" s="65">
        <v>64</v>
      </c>
      <c r="F35" s="1"/>
      <c r="G35" s="1"/>
      <c r="H35" s="1"/>
      <c r="I35" s="1"/>
      <c r="J35" s="1"/>
    </row>
    <row r="36" spans="1:10" ht="15" customHeight="1" x14ac:dyDescent="0.3">
      <c r="A36" s="41" t="s">
        <v>26</v>
      </c>
      <c r="B36" s="22">
        <f t="shared" si="1"/>
        <v>75.900000000000006</v>
      </c>
      <c r="C36" s="31">
        <f t="shared" si="2"/>
        <v>0</v>
      </c>
      <c r="D36" s="65">
        <v>29</v>
      </c>
      <c r="E36" s="65">
        <v>22</v>
      </c>
      <c r="F36" s="1"/>
      <c r="G36" s="1"/>
      <c r="H36" s="1"/>
      <c r="I36" s="1"/>
      <c r="J36" s="1"/>
    </row>
    <row r="37" spans="1:10" ht="15" customHeight="1" x14ac:dyDescent="0.3">
      <c r="A37" s="41" t="s">
        <v>27</v>
      </c>
      <c r="B37" s="22">
        <f t="shared" si="1"/>
        <v>84.2</v>
      </c>
      <c r="C37" s="31">
        <f t="shared" si="2"/>
        <v>1</v>
      </c>
      <c r="D37" s="65">
        <v>38</v>
      </c>
      <c r="E37" s="65">
        <v>32</v>
      </c>
      <c r="F37" s="1"/>
      <c r="G37" s="1"/>
      <c r="H37" s="1"/>
      <c r="I37" s="1"/>
      <c r="J37" s="1"/>
    </row>
    <row r="38" spans="1:10" ht="15" customHeight="1" x14ac:dyDescent="0.3">
      <c r="A38" s="41" t="s">
        <v>28</v>
      </c>
      <c r="B38" s="22">
        <f t="shared" si="1"/>
        <v>53.5</v>
      </c>
      <c r="C38" s="31">
        <f t="shared" si="2"/>
        <v>0</v>
      </c>
      <c r="D38" s="65">
        <v>43</v>
      </c>
      <c r="E38" s="65">
        <v>23</v>
      </c>
      <c r="F38" s="1"/>
      <c r="G38" s="1"/>
      <c r="H38" s="1"/>
      <c r="I38" s="1"/>
      <c r="J38" s="1"/>
    </row>
    <row r="39" spans="1:10" ht="15" customHeight="1" x14ac:dyDescent="0.3">
      <c r="A39" s="41" t="s">
        <v>29</v>
      </c>
      <c r="B39" s="22">
        <f t="shared" si="1"/>
        <v>80.7</v>
      </c>
      <c r="C39" s="31">
        <f t="shared" si="2"/>
        <v>1</v>
      </c>
      <c r="D39" s="65">
        <v>161</v>
      </c>
      <c r="E39" s="65">
        <v>130</v>
      </c>
      <c r="F39" s="1"/>
      <c r="G39" s="1"/>
      <c r="H39" s="1"/>
      <c r="I39" s="1"/>
      <c r="J39" s="1"/>
    </row>
    <row r="40" spans="1:10" ht="15" customHeight="1" x14ac:dyDescent="0.3">
      <c r="A40" s="41" t="s">
        <v>30</v>
      </c>
      <c r="B40" s="22">
        <f t="shared" si="1"/>
        <v>100</v>
      </c>
      <c r="C40" s="31">
        <f t="shared" si="2"/>
        <v>3</v>
      </c>
      <c r="D40" s="65">
        <v>16</v>
      </c>
      <c r="E40" s="65">
        <v>16</v>
      </c>
      <c r="F40" s="1"/>
      <c r="G40" s="1"/>
      <c r="H40" s="1"/>
      <c r="I40" s="1"/>
      <c r="J40" s="1"/>
    </row>
    <row r="41" spans="1:10" s="8" customFormat="1" ht="15" customHeight="1" x14ac:dyDescent="0.3">
      <c r="A41" s="43" t="s">
        <v>31</v>
      </c>
      <c r="B41" s="46"/>
      <c r="C41" s="47"/>
      <c r="D41" s="66"/>
      <c r="E41" s="67"/>
      <c r="F41" s="7"/>
      <c r="G41" s="7"/>
      <c r="H41" s="7"/>
      <c r="I41" s="7"/>
      <c r="J41" s="7"/>
    </row>
    <row r="42" spans="1:10" ht="15" customHeight="1" x14ac:dyDescent="0.3">
      <c r="A42" s="41" t="s">
        <v>32</v>
      </c>
      <c r="B42" s="22">
        <f t="shared" si="1"/>
        <v>100</v>
      </c>
      <c r="C42" s="31">
        <f t="shared" ref="C42:C49" si="3">IF(B42&gt;=95,3,IF(B42&gt;=90,2,IF(B42&gt;=80,1,0)))</f>
        <v>3</v>
      </c>
      <c r="D42" s="65">
        <v>31</v>
      </c>
      <c r="E42" s="65">
        <v>31</v>
      </c>
      <c r="F42" s="1"/>
      <c r="G42" s="1"/>
      <c r="H42" s="1"/>
      <c r="I42" s="1"/>
      <c r="J42" s="1"/>
    </row>
    <row r="43" spans="1:10" ht="15" customHeight="1" x14ac:dyDescent="0.3">
      <c r="A43" s="41" t="s">
        <v>33</v>
      </c>
      <c r="B43" s="22">
        <f t="shared" si="1"/>
        <v>72.5</v>
      </c>
      <c r="C43" s="31">
        <f t="shared" si="3"/>
        <v>0</v>
      </c>
      <c r="D43" s="65">
        <v>51</v>
      </c>
      <c r="E43" s="65">
        <v>37</v>
      </c>
      <c r="F43" s="1"/>
      <c r="G43" s="1"/>
      <c r="H43" s="1"/>
      <c r="I43" s="1"/>
      <c r="J43" s="1"/>
    </row>
    <row r="44" spans="1:10" ht="15" customHeight="1" x14ac:dyDescent="0.3">
      <c r="A44" s="41" t="s">
        <v>100</v>
      </c>
      <c r="B44" s="22">
        <f t="shared" si="1"/>
        <v>100</v>
      </c>
      <c r="C44" s="31">
        <f t="shared" si="3"/>
        <v>3</v>
      </c>
      <c r="D44" s="65">
        <v>28</v>
      </c>
      <c r="E44" s="65">
        <v>28</v>
      </c>
      <c r="F44" s="1"/>
      <c r="G44" s="1"/>
      <c r="H44" s="1"/>
      <c r="I44" s="1"/>
      <c r="J44" s="1"/>
    </row>
    <row r="45" spans="1:10" ht="15" customHeight="1" x14ac:dyDescent="0.3">
      <c r="A45" s="41" t="s">
        <v>34</v>
      </c>
      <c r="B45" s="22">
        <f t="shared" si="1"/>
        <v>98</v>
      </c>
      <c r="C45" s="31">
        <f t="shared" si="3"/>
        <v>3</v>
      </c>
      <c r="D45" s="65">
        <v>255</v>
      </c>
      <c r="E45" s="65">
        <v>250</v>
      </c>
      <c r="F45" s="1"/>
      <c r="G45" s="1"/>
      <c r="H45" s="1"/>
      <c r="I45" s="1"/>
      <c r="J45" s="1"/>
    </row>
    <row r="46" spans="1:10" ht="15" customHeight="1" x14ac:dyDescent="0.3">
      <c r="A46" s="41" t="s">
        <v>35</v>
      </c>
      <c r="B46" s="22">
        <f t="shared" si="1"/>
        <v>75.900000000000006</v>
      </c>
      <c r="C46" s="31">
        <f t="shared" si="3"/>
        <v>0</v>
      </c>
      <c r="D46" s="65">
        <v>87</v>
      </c>
      <c r="E46" s="65">
        <v>66</v>
      </c>
      <c r="F46" s="1"/>
      <c r="G46" s="1"/>
      <c r="H46" s="1"/>
      <c r="I46" s="1"/>
      <c r="J46" s="1"/>
    </row>
    <row r="47" spans="1:10" ht="15" customHeight="1" x14ac:dyDescent="0.3">
      <c r="A47" s="41" t="s">
        <v>36</v>
      </c>
      <c r="B47" s="22">
        <f t="shared" si="1"/>
        <v>88.4</v>
      </c>
      <c r="C47" s="31">
        <f t="shared" si="3"/>
        <v>1</v>
      </c>
      <c r="D47" s="65">
        <v>189</v>
      </c>
      <c r="E47" s="65">
        <v>167</v>
      </c>
      <c r="F47" s="1"/>
      <c r="G47" s="1"/>
      <c r="H47" s="1"/>
      <c r="I47" s="1"/>
      <c r="J47" s="1"/>
    </row>
    <row r="48" spans="1:10" ht="15" customHeight="1" x14ac:dyDescent="0.3">
      <c r="A48" s="41" t="s">
        <v>37</v>
      </c>
      <c r="B48" s="22">
        <f t="shared" si="1"/>
        <v>77.400000000000006</v>
      </c>
      <c r="C48" s="31">
        <f t="shared" si="3"/>
        <v>0</v>
      </c>
      <c r="D48" s="65">
        <v>133</v>
      </c>
      <c r="E48" s="65">
        <v>103</v>
      </c>
      <c r="F48" s="1"/>
      <c r="G48" s="1"/>
      <c r="H48" s="1"/>
      <c r="I48" s="1"/>
      <c r="J48" s="1"/>
    </row>
    <row r="49" spans="1:10" ht="15" customHeight="1" x14ac:dyDescent="0.3">
      <c r="A49" s="41" t="s">
        <v>105</v>
      </c>
      <c r="B49" s="22">
        <f t="shared" si="1"/>
        <v>71.400000000000006</v>
      </c>
      <c r="C49" s="31">
        <f t="shared" si="3"/>
        <v>0</v>
      </c>
      <c r="D49" s="65">
        <v>21</v>
      </c>
      <c r="E49" s="65">
        <v>15</v>
      </c>
      <c r="F49" s="1"/>
      <c r="G49" s="1"/>
      <c r="H49" s="1"/>
      <c r="I49" s="1"/>
      <c r="J49" s="1"/>
    </row>
    <row r="50" spans="1:10" s="8" customFormat="1" ht="15" customHeight="1" x14ac:dyDescent="0.3">
      <c r="A50" s="43" t="s">
        <v>38</v>
      </c>
      <c r="B50" s="46"/>
      <c r="C50" s="47"/>
      <c r="D50" s="66"/>
      <c r="E50" s="67"/>
      <c r="F50" s="7"/>
      <c r="G50" s="7"/>
      <c r="H50" s="7"/>
      <c r="I50" s="7"/>
      <c r="J50" s="7"/>
    </row>
    <row r="51" spans="1:10" ht="15" customHeight="1" x14ac:dyDescent="0.3">
      <c r="A51" s="41" t="s">
        <v>39</v>
      </c>
      <c r="B51" s="22">
        <f t="shared" si="1"/>
        <v>24.200000000000003</v>
      </c>
      <c r="C51" s="31">
        <f t="shared" ref="C51:C57" si="4">IF(B51&gt;=95,3,IF(B51&gt;=90,2,IF(B51&gt;=80,1,0)))</f>
        <v>0</v>
      </c>
      <c r="D51" s="65">
        <v>281</v>
      </c>
      <c r="E51" s="65">
        <v>68</v>
      </c>
      <c r="F51" s="1"/>
      <c r="G51" s="1"/>
      <c r="H51" s="1"/>
      <c r="I51" s="1"/>
      <c r="J51" s="1"/>
    </row>
    <row r="52" spans="1:10" ht="15" customHeight="1" x14ac:dyDescent="0.3">
      <c r="A52" s="41" t="s">
        <v>40</v>
      </c>
      <c r="B52" s="22">
        <f t="shared" si="1"/>
        <v>37.800000000000004</v>
      </c>
      <c r="C52" s="31">
        <f t="shared" si="4"/>
        <v>0</v>
      </c>
      <c r="D52" s="65">
        <v>45</v>
      </c>
      <c r="E52" s="65">
        <v>17</v>
      </c>
      <c r="F52" s="1"/>
      <c r="G52" s="1"/>
      <c r="H52" s="1"/>
      <c r="I52" s="1"/>
      <c r="J52" s="1"/>
    </row>
    <row r="53" spans="1:10" ht="15" customHeight="1" x14ac:dyDescent="0.3">
      <c r="A53" s="41" t="s">
        <v>41</v>
      </c>
      <c r="B53" s="22">
        <f t="shared" si="1"/>
        <v>96.100000000000009</v>
      </c>
      <c r="C53" s="31">
        <f t="shared" si="4"/>
        <v>3</v>
      </c>
      <c r="D53" s="65">
        <v>103</v>
      </c>
      <c r="E53" s="65">
        <v>99</v>
      </c>
      <c r="F53" s="1"/>
      <c r="G53" s="1"/>
      <c r="H53" s="1"/>
      <c r="I53" s="1"/>
      <c r="J53" s="1"/>
    </row>
    <row r="54" spans="1:10" ht="15" customHeight="1" x14ac:dyDescent="0.3">
      <c r="A54" s="41" t="s">
        <v>42</v>
      </c>
      <c r="B54" s="22">
        <f t="shared" si="1"/>
        <v>81.300000000000011</v>
      </c>
      <c r="C54" s="31">
        <f t="shared" si="4"/>
        <v>1</v>
      </c>
      <c r="D54" s="65">
        <v>32</v>
      </c>
      <c r="E54" s="65">
        <v>26</v>
      </c>
      <c r="F54" s="1"/>
      <c r="G54" s="1"/>
      <c r="H54" s="1"/>
      <c r="I54" s="1"/>
      <c r="J54" s="1"/>
    </row>
    <row r="55" spans="1:10" ht="15" customHeight="1" x14ac:dyDescent="0.3">
      <c r="A55" s="41" t="s">
        <v>91</v>
      </c>
      <c r="B55" s="22">
        <f t="shared" si="1"/>
        <v>17.2</v>
      </c>
      <c r="C55" s="31">
        <f t="shared" si="4"/>
        <v>0</v>
      </c>
      <c r="D55" s="65">
        <v>29</v>
      </c>
      <c r="E55" s="65">
        <v>5</v>
      </c>
      <c r="F55" s="1"/>
      <c r="G55" s="1"/>
      <c r="H55" s="1"/>
      <c r="I55" s="1"/>
      <c r="J55" s="1"/>
    </row>
    <row r="56" spans="1:10" ht="15" customHeight="1" x14ac:dyDescent="0.3">
      <c r="A56" s="41" t="s">
        <v>43</v>
      </c>
      <c r="B56" s="22">
        <f t="shared" si="1"/>
        <v>38.300000000000004</v>
      </c>
      <c r="C56" s="31">
        <f t="shared" si="4"/>
        <v>0</v>
      </c>
      <c r="D56" s="65">
        <v>94</v>
      </c>
      <c r="E56" s="65">
        <v>36</v>
      </c>
      <c r="F56" s="1"/>
      <c r="G56" s="1"/>
      <c r="H56" s="1"/>
      <c r="I56" s="1"/>
      <c r="J56" s="1"/>
    </row>
    <row r="57" spans="1:10" ht="15" customHeight="1" x14ac:dyDescent="0.3">
      <c r="A57" s="41" t="s">
        <v>44</v>
      </c>
      <c r="B57" s="22">
        <f t="shared" si="1"/>
        <v>98.2</v>
      </c>
      <c r="C57" s="31">
        <f t="shared" si="4"/>
        <v>3</v>
      </c>
      <c r="D57" s="65">
        <v>163</v>
      </c>
      <c r="E57" s="65">
        <v>160</v>
      </c>
      <c r="F57" s="1"/>
      <c r="G57" s="1"/>
      <c r="H57" s="1"/>
      <c r="I57" s="1"/>
      <c r="J57" s="1"/>
    </row>
    <row r="58" spans="1:10" s="8" customFormat="1" ht="15" customHeight="1" x14ac:dyDescent="0.3">
      <c r="A58" s="43" t="s">
        <v>45</v>
      </c>
      <c r="B58" s="46"/>
      <c r="C58" s="47"/>
      <c r="D58" s="66"/>
      <c r="E58" s="67"/>
      <c r="F58" s="7"/>
      <c r="G58" s="7"/>
      <c r="H58" s="7"/>
      <c r="I58" s="7"/>
      <c r="J58" s="7"/>
    </row>
    <row r="59" spans="1:10" ht="15" customHeight="1" x14ac:dyDescent="0.3">
      <c r="A59" s="41" t="s">
        <v>46</v>
      </c>
      <c r="B59" s="22">
        <f t="shared" si="1"/>
        <v>100</v>
      </c>
      <c r="C59" s="31">
        <f t="shared" ref="C59:C72" si="5">IF(B59&gt;=95,3,IF(B59&gt;=90,2,IF(B59&gt;=80,1,0)))</f>
        <v>3</v>
      </c>
      <c r="D59" s="65">
        <v>45</v>
      </c>
      <c r="E59" s="65">
        <v>45</v>
      </c>
      <c r="F59" s="1"/>
      <c r="G59" s="1"/>
      <c r="H59" s="1"/>
      <c r="I59" s="1"/>
      <c r="J59" s="1"/>
    </row>
    <row r="60" spans="1:10" ht="15" customHeight="1" x14ac:dyDescent="0.3">
      <c r="A60" s="41" t="s">
        <v>47</v>
      </c>
      <c r="B60" s="22">
        <f t="shared" si="1"/>
        <v>100</v>
      </c>
      <c r="C60" s="31">
        <f t="shared" si="5"/>
        <v>3</v>
      </c>
      <c r="D60" s="65">
        <v>48</v>
      </c>
      <c r="E60" s="65">
        <v>48</v>
      </c>
      <c r="F60" s="1"/>
      <c r="G60" s="1"/>
      <c r="H60" s="1"/>
      <c r="I60" s="1"/>
      <c r="J60" s="1"/>
    </row>
    <row r="61" spans="1:10" ht="15" customHeight="1" x14ac:dyDescent="0.3">
      <c r="A61" s="41" t="s">
        <v>48</v>
      </c>
      <c r="B61" s="22">
        <f t="shared" si="1"/>
        <v>76.7</v>
      </c>
      <c r="C61" s="31">
        <f t="shared" si="5"/>
        <v>0</v>
      </c>
      <c r="D61" s="65">
        <v>73</v>
      </c>
      <c r="E61" s="65">
        <v>56</v>
      </c>
      <c r="F61" s="1"/>
      <c r="G61" s="1"/>
      <c r="H61" s="1"/>
      <c r="I61" s="1"/>
      <c r="J61" s="1"/>
    </row>
    <row r="62" spans="1:10" ht="15" customHeight="1" x14ac:dyDescent="0.3">
      <c r="A62" s="41" t="s">
        <v>49</v>
      </c>
      <c r="B62" s="22">
        <f t="shared" si="1"/>
        <v>52.800000000000004</v>
      </c>
      <c r="C62" s="31">
        <f t="shared" si="5"/>
        <v>0</v>
      </c>
      <c r="D62" s="65">
        <v>123</v>
      </c>
      <c r="E62" s="65">
        <v>65</v>
      </c>
      <c r="F62" s="1"/>
      <c r="G62" s="1"/>
      <c r="H62" s="1"/>
      <c r="I62" s="1"/>
      <c r="J62" s="1"/>
    </row>
    <row r="63" spans="1:10" ht="15" customHeight="1" x14ac:dyDescent="0.3">
      <c r="A63" s="41" t="s">
        <v>50</v>
      </c>
      <c r="B63" s="22">
        <f t="shared" si="1"/>
        <v>100</v>
      </c>
      <c r="C63" s="31">
        <f t="shared" si="5"/>
        <v>3</v>
      </c>
      <c r="D63" s="65">
        <v>88</v>
      </c>
      <c r="E63" s="65">
        <v>88</v>
      </c>
      <c r="F63" s="1"/>
      <c r="G63" s="1"/>
      <c r="H63" s="1"/>
      <c r="I63" s="1"/>
      <c r="J63" s="1"/>
    </row>
    <row r="64" spans="1:10" ht="15" customHeight="1" x14ac:dyDescent="0.3">
      <c r="A64" s="41" t="s">
        <v>51</v>
      </c>
      <c r="B64" s="22">
        <f t="shared" si="1"/>
        <v>100</v>
      </c>
      <c r="C64" s="31">
        <f t="shared" si="5"/>
        <v>3</v>
      </c>
      <c r="D64" s="65">
        <v>18</v>
      </c>
      <c r="E64" s="65">
        <v>18</v>
      </c>
      <c r="F64" s="1"/>
      <c r="G64" s="1"/>
      <c r="H64" s="1"/>
      <c r="I64" s="1"/>
      <c r="J64" s="1"/>
    </row>
    <row r="65" spans="1:10" ht="15" customHeight="1" x14ac:dyDescent="0.3">
      <c r="A65" s="41" t="s">
        <v>52</v>
      </c>
      <c r="B65" s="22">
        <f t="shared" si="1"/>
        <v>83.7</v>
      </c>
      <c r="C65" s="31">
        <f t="shared" si="5"/>
        <v>1</v>
      </c>
      <c r="D65" s="65">
        <v>43</v>
      </c>
      <c r="E65" s="65">
        <v>36</v>
      </c>
      <c r="F65" s="1"/>
      <c r="G65" s="1"/>
      <c r="H65" s="1"/>
      <c r="I65" s="1"/>
      <c r="J65" s="1"/>
    </row>
    <row r="66" spans="1:10" ht="15" customHeight="1" x14ac:dyDescent="0.3">
      <c r="A66" s="41" t="s">
        <v>53</v>
      </c>
      <c r="B66" s="22">
        <f t="shared" si="1"/>
        <v>84.300000000000011</v>
      </c>
      <c r="C66" s="31">
        <f t="shared" si="5"/>
        <v>1</v>
      </c>
      <c r="D66" s="65">
        <v>70</v>
      </c>
      <c r="E66" s="65">
        <v>59</v>
      </c>
      <c r="F66" s="1"/>
      <c r="G66" s="1"/>
      <c r="H66" s="1"/>
      <c r="I66" s="1"/>
      <c r="J66" s="1"/>
    </row>
    <row r="67" spans="1:10" ht="15" customHeight="1" x14ac:dyDescent="0.3">
      <c r="A67" s="41" t="s">
        <v>54</v>
      </c>
      <c r="B67" s="22">
        <f t="shared" si="1"/>
        <v>97.800000000000011</v>
      </c>
      <c r="C67" s="31">
        <f t="shared" si="5"/>
        <v>3</v>
      </c>
      <c r="D67" s="65">
        <v>229</v>
      </c>
      <c r="E67" s="65">
        <v>224</v>
      </c>
      <c r="F67" s="1"/>
      <c r="G67" s="1"/>
      <c r="H67" s="1"/>
      <c r="I67" s="1"/>
      <c r="J67" s="1"/>
    </row>
    <row r="68" spans="1:10" ht="15" customHeight="1" x14ac:dyDescent="0.3">
      <c r="A68" s="41" t="s">
        <v>55</v>
      </c>
      <c r="B68" s="22">
        <f t="shared" si="1"/>
        <v>100</v>
      </c>
      <c r="C68" s="31">
        <f t="shared" si="5"/>
        <v>3</v>
      </c>
      <c r="D68" s="65">
        <v>111</v>
      </c>
      <c r="E68" s="65">
        <v>111</v>
      </c>
      <c r="F68" s="1"/>
      <c r="G68" s="1"/>
      <c r="H68" s="1"/>
      <c r="I68" s="1"/>
      <c r="J68" s="1"/>
    </row>
    <row r="69" spans="1:10" ht="15" customHeight="1" x14ac:dyDescent="0.3">
      <c r="A69" s="41" t="s">
        <v>56</v>
      </c>
      <c r="B69" s="22">
        <f t="shared" si="1"/>
        <v>100</v>
      </c>
      <c r="C69" s="31">
        <f t="shared" si="5"/>
        <v>3</v>
      </c>
      <c r="D69" s="65">
        <v>58</v>
      </c>
      <c r="E69" s="65">
        <v>58</v>
      </c>
      <c r="F69" s="1"/>
      <c r="G69" s="1"/>
      <c r="H69" s="1"/>
      <c r="I69" s="1"/>
      <c r="J69" s="1"/>
    </row>
    <row r="70" spans="1:10" ht="15" customHeight="1" x14ac:dyDescent="0.3">
      <c r="A70" s="41" t="s">
        <v>57</v>
      </c>
      <c r="B70" s="22">
        <f t="shared" si="1"/>
        <v>98.2</v>
      </c>
      <c r="C70" s="31">
        <f t="shared" si="5"/>
        <v>3</v>
      </c>
      <c r="D70" s="65">
        <v>112</v>
      </c>
      <c r="E70" s="65">
        <v>110</v>
      </c>
      <c r="F70" s="1"/>
      <c r="G70" s="1"/>
      <c r="H70" s="1"/>
      <c r="I70" s="1"/>
      <c r="J70" s="1"/>
    </row>
    <row r="71" spans="1:10" ht="15" customHeight="1" x14ac:dyDescent="0.3">
      <c r="A71" s="41" t="s">
        <v>58</v>
      </c>
      <c r="B71" s="22">
        <f t="shared" si="1"/>
        <v>100</v>
      </c>
      <c r="C71" s="31">
        <f t="shared" si="5"/>
        <v>3</v>
      </c>
      <c r="D71" s="65">
        <v>96</v>
      </c>
      <c r="E71" s="65">
        <v>96</v>
      </c>
      <c r="F71" s="1"/>
      <c r="G71" s="1"/>
      <c r="H71" s="1"/>
      <c r="I71" s="1"/>
      <c r="J71" s="1"/>
    </row>
    <row r="72" spans="1:10" ht="15" customHeight="1" x14ac:dyDescent="0.3">
      <c r="A72" s="41" t="s">
        <v>59</v>
      </c>
      <c r="B72" s="22">
        <f t="shared" si="1"/>
        <v>87.4</v>
      </c>
      <c r="C72" s="31">
        <f t="shared" si="5"/>
        <v>1</v>
      </c>
      <c r="D72" s="65">
        <v>87</v>
      </c>
      <c r="E72" s="65">
        <v>76</v>
      </c>
      <c r="F72" s="1"/>
      <c r="G72" s="1"/>
      <c r="H72" s="1"/>
      <c r="I72" s="1"/>
      <c r="J72" s="1"/>
    </row>
    <row r="73" spans="1:10" s="8" customFormat="1" ht="15" customHeight="1" x14ac:dyDescent="0.3">
      <c r="A73" s="43" t="s">
        <v>60</v>
      </c>
      <c r="B73" s="46"/>
      <c r="C73" s="47"/>
      <c r="D73" s="66"/>
      <c r="E73" s="67"/>
      <c r="F73" s="7"/>
      <c r="G73" s="7"/>
      <c r="H73" s="7"/>
      <c r="I73" s="7"/>
      <c r="J73" s="7"/>
    </row>
    <row r="74" spans="1:10" ht="15" customHeight="1" x14ac:dyDescent="0.3">
      <c r="A74" s="41" t="s">
        <v>61</v>
      </c>
      <c r="B74" s="22">
        <f t="shared" si="1"/>
        <v>71.400000000000006</v>
      </c>
      <c r="C74" s="31">
        <f t="shared" ref="C74:C79" si="6">IF(B74&gt;=95,3,IF(B74&gt;=90,2,IF(B74&gt;=80,1,0)))</f>
        <v>0</v>
      </c>
      <c r="D74" s="65">
        <v>77</v>
      </c>
      <c r="E74" s="65">
        <v>55</v>
      </c>
      <c r="F74" s="1"/>
      <c r="G74" s="1"/>
      <c r="H74" s="1"/>
      <c r="I74" s="1"/>
      <c r="J74" s="1"/>
    </row>
    <row r="75" spans="1:10" ht="15" customHeight="1" x14ac:dyDescent="0.3">
      <c r="A75" s="41" t="s">
        <v>62</v>
      </c>
      <c r="B75" s="22">
        <f t="shared" si="1"/>
        <v>82.5</v>
      </c>
      <c r="C75" s="31">
        <f t="shared" si="6"/>
        <v>1</v>
      </c>
      <c r="D75" s="65">
        <v>160</v>
      </c>
      <c r="E75" s="65">
        <v>132</v>
      </c>
      <c r="F75" s="1"/>
      <c r="G75" s="1"/>
      <c r="H75" s="1"/>
      <c r="I75" s="1"/>
      <c r="J75" s="1"/>
    </row>
    <row r="76" spans="1:10" ht="15" customHeight="1" x14ac:dyDescent="0.3">
      <c r="A76" s="41" t="s">
        <v>63</v>
      </c>
      <c r="B76" s="22">
        <f t="shared" ref="B76:B102" si="7">MROUND(E76/D76*100,0.1)</f>
        <v>100</v>
      </c>
      <c r="C76" s="31">
        <f t="shared" si="6"/>
        <v>3</v>
      </c>
      <c r="D76" s="65">
        <v>12</v>
      </c>
      <c r="E76" s="65">
        <v>12</v>
      </c>
      <c r="F76" s="1"/>
      <c r="G76" s="1"/>
      <c r="H76" s="1"/>
      <c r="I76" s="1"/>
      <c r="J76" s="1"/>
    </row>
    <row r="77" spans="1:10" ht="15" customHeight="1" x14ac:dyDescent="0.3">
      <c r="A77" s="41" t="s">
        <v>64</v>
      </c>
      <c r="B77" s="22">
        <f t="shared" si="7"/>
        <v>83.300000000000011</v>
      </c>
      <c r="C77" s="31">
        <f t="shared" si="6"/>
        <v>1</v>
      </c>
      <c r="D77" s="65">
        <v>78</v>
      </c>
      <c r="E77" s="65">
        <v>65</v>
      </c>
      <c r="F77" s="1"/>
      <c r="G77" s="1"/>
      <c r="H77" s="1"/>
      <c r="I77" s="1"/>
      <c r="J77" s="1"/>
    </row>
    <row r="78" spans="1:10" ht="15" customHeight="1" x14ac:dyDescent="0.3">
      <c r="A78" s="41" t="s">
        <v>65</v>
      </c>
      <c r="B78" s="22">
        <f t="shared" si="7"/>
        <v>98.600000000000009</v>
      </c>
      <c r="C78" s="31">
        <f t="shared" si="6"/>
        <v>3</v>
      </c>
      <c r="D78" s="65">
        <v>73</v>
      </c>
      <c r="E78" s="65">
        <v>72</v>
      </c>
      <c r="F78" s="1"/>
      <c r="G78" s="1"/>
      <c r="H78" s="1"/>
      <c r="I78" s="1"/>
      <c r="J78" s="1"/>
    </row>
    <row r="79" spans="1:10" ht="15" customHeight="1" x14ac:dyDescent="0.3">
      <c r="A79" s="41" t="s">
        <v>66</v>
      </c>
      <c r="B79" s="22">
        <f t="shared" si="7"/>
        <v>85.100000000000009</v>
      </c>
      <c r="C79" s="31">
        <f t="shared" si="6"/>
        <v>1</v>
      </c>
      <c r="D79" s="65">
        <v>47</v>
      </c>
      <c r="E79" s="65">
        <v>40</v>
      </c>
      <c r="F79" s="1"/>
      <c r="G79" s="1"/>
      <c r="H79" s="1"/>
      <c r="I79" s="1"/>
      <c r="J79" s="1"/>
    </row>
    <row r="80" spans="1:10" s="8" customFormat="1" ht="15" customHeight="1" x14ac:dyDescent="0.3">
      <c r="A80" s="43" t="s">
        <v>67</v>
      </c>
      <c r="B80" s="46"/>
      <c r="C80" s="47"/>
      <c r="D80" s="66"/>
      <c r="E80" s="67"/>
      <c r="F80" s="7"/>
      <c r="G80" s="7"/>
      <c r="H80" s="7"/>
      <c r="I80" s="7"/>
      <c r="J80" s="7"/>
    </row>
    <row r="81" spans="1:10" ht="15" customHeight="1" x14ac:dyDescent="0.3">
      <c r="A81" s="41" t="s">
        <v>68</v>
      </c>
      <c r="B81" s="22">
        <f t="shared" si="7"/>
        <v>100</v>
      </c>
      <c r="C81" s="31">
        <f t="shared" ref="C81:C90" si="8">IF(B81&gt;=95,3,IF(B81&gt;=90,2,IF(B81&gt;=80,1,0)))</f>
        <v>3</v>
      </c>
      <c r="D81" s="65">
        <v>46</v>
      </c>
      <c r="E81" s="65">
        <v>46</v>
      </c>
      <c r="F81" s="1"/>
      <c r="G81" s="1"/>
      <c r="H81" s="1"/>
      <c r="I81" s="1"/>
      <c r="J81" s="1"/>
    </row>
    <row r="82" spans="1:10" ht="15" customHeight="1" x14ac:dyDescent="0.3">
      <c r="A82" s="41" t="s">
        <v>70</v>
      </c>
      <c r="B82" s="22">
        <f t="shared" si="7"/>
        <v>73.5</v>
      </c>
      <c r="C82" s="31">
        <f t="shared" si="8"/>
        <v>0</v>
      </c>
      <c r="D82" s="65">
        <v>34</v>
      </c>
      <c r="E82" s="65">
        <v>25</v>
      </c>
      <c r="F82" s="1"/>
      <c r="G82" s="1"/>
      <c r="H82" s="1"/>
      <c r="I82" s="1"/>
      <c r="J82" s="1"/>
    </row>
    <row r="83" spans="1:10" ht="15" customHeight="1" x14ac:dyDescent="0.3">
      <c r="A83" s="41" t="s">
        <v>71</v>
      </c>
      <c r="B83" s="22">
        <f t="shared" si="7"/>
        <v>74.5</v>
      </c>
      <c r="C83" s="31">
        <f t="shared" si="8"/>
        <v>0</v>
      </c>
      <c r="D83" s="65">
        <v>47</v>
      </c>
      <c r="E83" s="65">
        <v>35</v>
      </c>
      <c r="F83" s="1"/>
      <c r="G83" s="1"/>
      <c r="H83" s="1"/>
      <c r="I83" s="1"/>
      <c r="J83" s="1"/>
    </row>
    <row r="84" spans="1:10" ht="15" customHeight="1" x14ac:dyDescent="0.3">
      <c r="A84" s="41" t="s">
        <v>72</v>
      </c>
      <c r="B84" s="22">
        <f t="shared" si="7"/>
        <v>98.4</v>
      </c>
      <c r="C84" s="31">
        <f t="shared" si="8"/>
        <v>3</v>
      </c>
      <c r="D84" s="65">
        <v>63</v>
      </c>
      <c r="E84" s="65">
        <v>62</v>
      </c>
      <c r="F84" s="1"/>
      <c r="G84" s="1"/>
      <c r="H84" s="1"/>
      <c r="I84" s="1"/>
      <c r="J84" s="1"/>
    </row>
    <row r="85" spans="1:10" ht="15" customHeight="1" x14ac:dyDescent="0.3">
      <c r="A85" s="41" t="s">
        <v>74</v>
      </c>
      <c r="B85" s="22">
        <f t="shared" si="7"/>
        <v>87.800000000000011</v>
      </c>
      <c r="C85" s="31">
        <f t="shared" si="8"/>
        <v>1</v>
      </c>
      <c r="D85" s="65">
        <v>180</v>
      </c>
      <c r="E85" s="65">
        <v>158</v>
      </c>
      <c r="F85" s="1"/>
      <c r="G85" s="1"/>
      <c r="H85" s="1"/>
      <c r="I85" s="1"/>
      <c r="J85" s="1"/>
    </row>
    <row r="86" spans="1:10" ht="15" customHeight="1" x14ac:dyDescent="0.3">
      <c r="A86" s="41" t="s">
        <v>75</v>
      </c>
      <c r="B86" s="22">
        <f t="shared" si="7"/>
        <v>97.2</v>
      </c>
      <c r="C86" s="31">
        <f t="shared" si="8"/>
        <v>3</v>
      </c>
      <c r="D86" s="65">
        <v>180</v>
      </c>
      <c r="E86" s="65">
        <v>175</v>
      </c>
      <c r="F86" s="1"/>
      <c r="G86" s="1"/>
      <c r="H86" s="1"/>
      <c r="I86" s="1"/>
      <c r="J86" s="1"/>
    </row>
    <row r="87" spans="1:10" ht="15" customHeight="1" x14ac:dyDescent="0.3">
      <c r="A87" s="41" t="s">
        <v>76</v>
      </c>
      <c r="B87" s="22">
        <f t="shared" si="7"/>
        <v>61.7</v>
      </c>
      <c r="C87" s="31">
        <f t="shared" si="8"/>
        <v>0</v>
      </c>
      <c r="D87" s="65">
        <v>94</v>
      </c>
      <c r="E87" s="65">
        <v>58</v>
      </c>
      <c r="F87" s="1"/>
      <c r="G87" s="1"/>
      <c r="H87" s="1"/>
      <c r="I87" s="1"/>
      <c r="J87" s="1"/>
    </row>
    <row r="88" spans="1:10" ht="15" customHeight="1" x14ac:dyDescent="0.3">
      <c r="A88" s="41" t="s">
        <v>77</v>
      </c>
      <c r="B88" s="22">
        <f t="shared" si="7"/>
        <v>98</v>
      </c>
      <c r="C88" s="31">
        <f t="shared" si="8"/>
        <v>3</v>
      </c>
      <c r="D88" s="65">
        <v>102</v>
      </c>
      <c r="E88" s="65">
        <v>100</v>
      </c>
      <c r="F88" s="1"/>
      <c r="G88" s="1"/>
      <c r="H88" s="1"/>
      <c r="I88" s="1"/>
      <c r="J88" s="1"/>
    </row>
    <row r="89" spans="1:10" ht="15" customHeight="1" x14ac:dyDescent="0.3">
      <c r="A89" s="41" t="s">
        <v>78</v>
      </c>
      <c r="B89" s="22">
        <f t="shared" si="7"/>
        <v>100</v>
      </c>
      <c r="C89" s="31">
        <f t="shared" si="8"/>
        <v>3</v>
      </c>
      <c r="D89" s="65">
        <v>95</v>
      </c>
      <c r="E89" s="65">
        <v>95</v>
      </c>
      <c r="F89" s="1"/>
      <c r="G89" s="1"/>
      <c r="H89" s="1"/>
      <c r="I89" s="1"/>
      <c r="J89" s="1"/>
    </row>
    <row r="90" spans="1:10" ht="15" customHeight="1" x14ac:dyDescent="0.3">
      <c r="A90" s="41" t="s">
        <v>79</v>
      </c>
      <c r="B90" s="22">
        <f t="shared" si="7"/>
        <v>96.300000000000011</v>
      </c>
      <c r="C90" s="31">
        <f t="shared" si="8"/>
        <v>3</v>
      </c>
      <c r="D90" s="65">
        <v>82</v>
      </c>
      <c r="E90" s="65">
        <v>79</v>
      </c>
      <c r="F90" s="1"/>
      <c r="G90" s="1"/>
      <c r="H90" s="1"/>
      <c r="I90" s="1"/>
      <c r="J90" s="1"/>
    </row>
    <row r="91" spans="1:10" s="8" customFormat="1" ht="15" customHeight="1" x14ac:dyDescent="0.3">
      <c r="A91" s="43" t="s">
        <v>80</v>
      </c>
      <c r="B91" s="46"/>
      <c r="C91" s="47"/>
      <c r="D91" s="66"/>
      <c r="E91" s="67"/>
      <c r="F91" s="7"/>
      <c r="G91" s="7"/>
      <c r="H91" s="7"/>
      <c r="I91" s="7"/>
      <c r="J91" s="7"/>
    </row>
    <row r="92" spans="1:10" s="8" customFormat="1" ht="15" customHeight="1" x14ac:dyDescent="0.3">
      <c r="A92" s="41" t="s">
        <v>69</v>
      </c>
      <c r="B92" s="22">
        <f t="shared" ref="B92" si="9">MROUND(E92/D92*100,0.1)</f>
        <v>75.900000000000006</v>
      </c>
      <c r="C92" s="31">
        <f t="shared" ref="C92" si="10">IF(B92&gt;=95,3,IF(B92&gt;=90,2,IF(B92&gt;=80,1,0)))</f>
        <v>0</v>
      </c>
      <c r="D92" s="65">
        <v>29</v>
      </c>
      <c r="E92" s="65">
        <v>22</v>
      </c>
      <c r="F92" s="7"/>
      <c r="G92" s="7"/>
      <c r="H92" s="7"/>
      <c r="I92" s="7"/>
      <c r="J92" s="7"/>
    </row>
    <row r="93" spans="1:10" ht="15" customHeight="1" x14ac:dyDescent="0.3">
      <c r="A93" s="41" t="s">
        <v>81</v>
      </c>
      <c r="B93" s="22">
        <f t="shared" si="7"/>
        <v>91</v>
      </c>
      <c r="C93" s="31">
        <f t="shared" ref="C93:C102" si="11">IF(B93&gt;=95,3,IF(B93&gt;=90,2,IF(B93&gt;=80,1,0)))</f>
        <v>2</v>
      </c>
      <c r="D93" s="65">
        <v>111</v>
      </c>
      <c r="E93" s="65">
        <v>101</v>
      </c>
      <c r="F93" s="1"/>
      <c r="G93" s="1"/>
      <c r="H93" s="1"/>
      <c r="I93" s="1"/>
      <c r="J93" s="1"/>
    </row>
    <row r="94" spans="1:10" ht="15" customHeight="1" x14ac:dyDescent="0.3">
      <c r="A94" s="41" t="s">
        <v>73</v>
      </c>
      <c r="B94" s="22">
        <f>MROUND(E94/D94*100,0.1)</f>
        <v>83.300000000000011</v>
      </c>
      <c r="C94" s="31">
        <f>IF(B94&gt;=95,3,IF(B94&gt;=90,2,IF(B94&gt;=80,1,0)))</f>
        <v>1</v>
      </c>
      <c r="D94" s="65">
        <v>24</v>
      </c>
      <c r="E94" s="65">
        <v>20</v>
      </c>
      <c r="F94" s="1"/>
      <c r="G94" s="1"/>
      <c r="H94" s="1"/>
      <c r="I94" s="1"/>
      <c r="J94" s="1"/>
    </row>
    <row r="95" spans="1:10" ht="15" customHeight="1" x14ac:dyDescent="0.3">
      <c r="A95" s="41" t="s">
        <v>82</v>
      </c>
      <c r="B95" s="22">
        <f t="shared" si="7"/>
        <v>97.100000000000009</v>
      </c>
      <c r="C95" s="31">
        <f t="shared" si="11"/>
        <v>3</v>
      </c>
      <c r="D95" s="65">
        <v>35</v>
      </c>
      <c r="E95" s="65">
        <v>34</v>
      </c>
      <c r="F95" s="1"/>
      <c r="G95" s="1"/>
      <c r="H95" s="1"/>
      <c r="I95" s="1"/>
      <c r="J95" s="1"/>
    </row>
    <row r="96" spans="1:10" ht="15" customHeight="1" x14ac:dyDescent="0.3">
      <c r="A96" s="41" t="s">
        <v>83</v>
      </c>
      <c r="B96" s="22">
        <f t="shared" si="7"/>
        <v>65.2</v>
      </c>
      <c r="C96" s="31">
        <f t="shared" si="11"/>
        <v>0</v>
      </c>
      <c r="D96" s="65">
        <v>46</v>
      </c>
      <c r="E96" s="65">
        <v>30</v>
      </c>
      <c r="F96" s="1"/>
      <c r="G96" s="1"/>
      <c r="H96" s="1"/>
      <c r="I96" s="1"/>
      <c r="J96" s="1"/>
    </row>
    <row r="97" spans="1:10" ht="15" customHeight="1" x14ac:dyDescent="0.3">
      <c r="A97" s="41" t="s">
        <v>84</v>
      </c>
      <c r="B97" s="22">
        <f t="shared" si="7"/>
        <v>87.300000000000011</v>
      </c>
      <c r="C97" s="31">
        <f t="shared" si="11"/>
        <v>1</v>
      </c>
      <c r="D97" s="65">
        <v>102</v>
      </c>
      <c r="E97" s="65">
        <v>89</v>
      </c>
      <c r="F97" s="1"/>
      <c r="G97" s="1"/>
      <c r="H97" s="1"/>
      <c r="I97" s="1"/>
      <c r="J97" s="1"/>
    </row>
    <row r="98" spans="1:10" ht="15" customHeight="1" x14ac:dyDescent="0.3">
      <c r="A98" s="41" t="s">
        <v>85</v>
      </c>
      <c r="B98" s="22">
        <f t="shared" si="7"/>
        <v>100</v>
      </c>
      <c r="C98" s="31">
        <f t="shared" si="11"/>
        <v>3</v>
      </c>
      <c r="D98" s="65">
        <v>62</v>
      </c>
      <c r="E98" s="65">
        <v>62</v>
      </c>
      <c r="F98" s="1"/>
      <c r="G98" s="1"/>
      <c r="H98" s="1"/>
      <c r="I98" s="1"/>
      <c r="J98" s="1"/>
    </row>
    <row r="99" spans="1:10" ht="15" customHeight="1" x14ac:dyDescent="0.3">
      <c r="A99" s="41" t="s">
        <v>86</v>
      </c>
      <c r="B99" s="22">
        <f t="shared" si="7"/>
        <v>40</v>
      </c>
      <c r="C99" s="31">
        <f t="shared" si="11"/>
        <v>0</v>
      </c>
      <c r="D99" s="65">
        <v>40</v>
      </c>
      <c r="E99" s="65">
        <v>16</v>
      </c>
      <c r="F99" s="1"/>
      <c r="G99" s="1"/>
      <c r="H99" s="1"/>
      <c r="I99" s="1"/>
      <c r="J99" s="1"/>
    </row>
    <row r="100" spans="1:10" ht="15" customHeight="1" x14ac:dyDescent="0.3">
      <c r="A100" s="41" t="s">
        <v>87</v>
      </c>
      <c r="B100" s="22">
        <f t="shared" si="7"/>
        <v>96.7</v>
      </c>
      <c r="C100" s="31">
        <f t="shared" si="11"/>
        <v>3</v>
      </c>
      <c r="D100" s="65">
        <v>60</v>
      </c>
      <c r="E100" s="65">
        <v>58</v>
      </c>
      <c r="F100" s="1"/>
      <c r="G100" s="1"/>
      <c r="H100" s="1"/>
      <c r="I100" s="1"/>
      <c r="J100" s="1"/>
    </row>
    <row r="101" spans="1:10" ht="15" customHeight="1" x14ac:dyDescent="0.3">
      <c r="A101" s="41" t="s">
        <v>88</v>
      </c>
      <c r="B101" s="22">
        <f t="shared" si="7"/>
        <v>68.8</v>
      </c>
      <c r="C101" s="31">
        <f t="shared" si="11"/>
        <v>0</v>
      </c>
      <c r="D101" s="65">
        <v>16</v>
      </c>
      <c r="E101" s="65">
        <v>11</v>
      </c>
      <c r="F101" s="1"/>
      <c r="G101" s="1"/>
      <c r="H101" s="1"/>
      <c r="I101" s="1"/>
      <c r="J101" s="1"/>
    </row>
    <row r="102" spans="1:10" ht="15" customHeight="1" x14ac:dyDescent="0.3">
      <c r="A102" s="41" t="s">
        <v>89</v>
      </c>
      <c r="B102" s="22">
        <f t="shared" si="7"/>
        <v>14.3</v>
      </c>
      <c r="C102" s="31">
        <f t="shared" si="11"/>
        <v>0</v>
      </c>
      <c r="D102" s="65">
        <v>14</v>
      </c>
      <c r="E102" s="65">
        <v>2</v>
      </c>
      <c r="F102" s="1"/>
      <c r="G102" s="1"/>
      <c r="H102" s="1"/>
      <c r="I102" s="1"/>
      <c r="J102" s="1"/>
    </row>
    <row r="103" spans="1:10" x14ac:dyDescent="0.3">
      <c r="A103" s="25"/>
      <c r="B103" s="25"/>
      <c r="C103" s="25"/>
      <c r="D103" s="40"/>
      <c r="E103" s="40"/>
    </row>
    <row r="104" spans="1:10" x14ac:dyDescent="0.3">
      <c r="B104" s="25"/>
      <c r="D104" s="25"/>
      <c r="E104" s="25"/>
    </row>
    <row r="105" spans="1:10" x14ac:dyDescent="0.3">
      <c r="B105" s="25"/>
      <c r="D105" s="25"/>
      <c r="E105" s="25"/>
    </row>
    <row r="106" spans="1:10" x14ac:dyDescent="0.3">
      <c r="A106" s="5"/>
      <c r="B106" s="25"/>
      <c r="C106" s="5"/>
      <c r="D106" s="25"/>
      <c r="E106" s="25"/>
    </row>
    <row r="107" spans="1:10" x14ac:dyDescent="0.3">
      <c r="B107" s="25"/>
      <c r="D107" s="25"/>
      <c r="E107" s="25"/>
    </row>
    <row r="108" spans="1:10" x14ac:dyDescent="0.3">
      <c r="B108" s="25"/>
      <c r="D108" s="25"/>
      <c r="E108" s="25"/>
    </row>
    <row r="109" spans="1:10" x14ac:dyDescent="0.3">
      <c r="B109" s="25"/>
      <c r="D109" s="25"/>
      <c r="E109" s="25"/>
    </row>
    <row r="110" spans="1:10" x14ac:dyDescent="0.3">
      <c r="B110" s="25"/>
      <c r="D110" s="25"/>
      <c r="E110" s="25"/>
    </row>
    <row r="111" spans="1:10" x14ac:dyDescent="0.3">
      <c r="B111" s="25"/>
      <c r="D111" s="25"/>
      <c r="E111" s="25"/>
    </row>
    <row r="112" spans="1:10" x14ac:dyDescent="0.3">
      <c r="B112" s="25"/>
      <c r="D112" s="25"/>
      <c r="E112" s="25"/>
    </row>
    <row r="113" spans="1:5" x14ac:dyDescent="0.3">
      <c r="A113" s="5"/>
      <c r="B113" s="25"/>
      <c r="C113" s="5"/>
      <c r="D113" s="25"/>
      <c r="E113" s="25"/>
    </row>
    <row r="114" spans="1:5" x14ac:dyDescent="0.3">
      <c r="B114" s="25"/>
      <c r="D114" s="25"/>
      <c r="E114" s="25"/>
    </row>
    <row r="115" spans="1:5" x14ac:dyDescent="0.3">
      <c r="B115" s="25"/>
      <c r="D115" s="25"/>
      <c r="E115" s="25"/>
    </row>
    <row r="116" spans="1:5" x14ac:dyDescent="0.3">
      <c r="B116" s="25"/>
      <c r="D116" s="25"/>
      <c r="E116" s="25"/>
    </row>
    <row r="117" spans="1:5" x14ac:dyDescent="0.3">
      <c r="A117" s="5"/>
      <c r="B117" s="25"/>
      <c r="C117" s="5"/>
      <c r="D117" s="25"/>
      <c r="E117" s="25"/>
    </row>
    <row r="118" spans="1:5" x14ac:dyDescent="0.3">
      <c r="B118" s="25"/>
      <c r="D118" s="25"/>
      <c r="E118" s="25"/>
    </row>
    <row r="119" spans="1:5" x14ac:dyDescent="0.3">
      <c r="B119" s="25"/>
      <c r="D119" s="25"/>
      <c r="E119" s="25"/>
    </row>
    <row r="120" spans="1:5" x14ac:dyDescent="0.3">
      <c r="A120" s="5"/>
      <c r="B120" s="5"/>
      <c r="C120" s="5"/>
      <c r="D120" s="25"/>
      <c r="E120" s="25"/>
    </row>
    <row r="121" spans="1:5" x14ac:dyDescent="0.3">
      <c r="D121" s="25"/>
      <c r="E121" s="25"/>
    </row>
    <row r="122" spans="1:5" x14ac:dyDescent="0.3">
      <c r="D122" s="25"/>
      <c r="E122" s="25"/>
    </row>
    <row r="123" spans="1:5" x14ac:dyDescent="0.3">
      <c r="D123" s="25"/>
      <c r="E123" s="25"/>
    </row>
    <row r="124" spans="1:5" x14ac:dyDescent="0.3">
      <c r="A124" s="5"/>
      <c r="B124" s="5"/>
      <c r="C124" s="5"/>
      <c r="D124" s="25"/>
      <c r="E124" s="25"/>
    </row>
    <row r="125" spans="1:5" x14ac:dyDescent="0.3">
      <c r="D125" s="25"/>
      <c r="E125" s="25"/>
    </row>
    <row r="126" spans="1:5" x14ac:dyDescent="0.3">
      <c r="D126" s="25"/>
      <c r="E126" s="25"/>
    </row>
    <row r="127" spans="1:5" x14ac:dyDescent="0.3">
      <c r="A127" s="5"/>
      <c r="B127" s="5"/>
      <c r="C127" s="5"/>
      <c r="D127" s="25"/>
      <c r="E127" s="25"/>
    </row>
    <row r="128" spans="1:5" x14ac:dyDescent="0.3">
      <c r="D128" s="25"/>
      <c r="E128" s="25"/>
    </row>
    <row r="129" spans="1:5" x14ac:dyDescent="0.3">
      <c r="D129" s="25"/>
      <c r="E129" s="25"/>
    </row>
    <row r="130" spans="1:5" x14ac:dyDescent="0.3">
      <c r="D130" s="25"/>
      <c r="E130" s="25"/>
    </row>
    <row r="131" spans="1:5" x14ac:dyDescent="0.3">
      <c r="A131" s="5"/>
      <c r="B131" s="5"/>
      <c r="C131" s="5"/>
      <c r="D131" s="25"/>
      <c r="E131" s="25"/>
    </row>
    <row r="132" spans="1:5" x14ac:dyDescent="0.3">
      <c r="D132" s="25"/>
      <c r="E132" s="25"/>
    </row>
    <row r="133" spans="1:5" x14ac:dyDescent="0.3">
      <c r="D133" s="25"/>
      <c r="E133" s="25"/>
    </row>
    <row r="134" spans="1:5" x14ac:dyDescent="0.3">
      <c r="D134" s="25"/>
      <c r="E134" s="25"/>
    </row>
    <row r="135" spans="1:5" x14ac:dyDescent="0.3">
      <c r="D135" s="25"/>
      <c r="E135" s="25"/>
    </row>
    <row r="136" spans="1:5" x14ac:dyDescent="0.3">
      <c r="D136" s="25"/>
      <c r="E136" s="25"/>
    </row>
    <row r="137" spans="1:5" x14ac:dyDescent="0.3">
      <c r="D137" s="25"/>
      <c r="E137" s="25"/>
    </row>
    <row r="138" spans="1:5" x14ac:dyDescent="0.3">
      <c r="D138" s="25"/>
      <c r="E138" s="25"/>
    </row>
    <row r="139" spans="1:5" x14ac:dyDescent="0.3">
      <c r="D139" s="25"/>
      <c r="E139" s="25"/>
    </row>
    <row r="140" spans="1:5" x14ac:dyDescent="0.3">
      <c r="D140" s="25"/>
      <c r="E140" s="25"/>
    </row>
    <row r="141" spans="1:5" x14ac:dyDescent="0.3">
      <c r="D141" s="25"/>
      <c r="E141" s="25"/>
    </row>
    <row r="142" spans="1:5" x14ac:dyDescent="0.3">
      <c r="D142" s="25"/>
      <c r="E142" s="25"/>
    </row>
    <row r="143" spans="1:5" x14ac:dyDescent="0.3">
      <c r="D143" s="25"/>
      <c r="E143" s="25"/>
    </row>
    <row r="144" spans="1:5" x14ac:dyDescent="0.3">
      <c r="D144" s="25"/>
      <c r="E144" s="25"/>
    </row>
    <row r="145" spans="4:5" x14ac:dyDescent="0.3">
      <c r="D145" s="25"/>
      <c r="E145" s="25"/>
    </row>
    <row r="146" spans="4:5" x14ac:dyDescent="0.3">
      <c r="D146" s="25"/>
      <c r="E146" s="25"/>
    </row>
    <row r="147" spans="4:5" x14ac:dyDescent="0.3">
      <c r="D147" s="25"/>
      <c r="E147" s="25"/>
    </row>
    <row r="148" spans="4:5" x14ac:dyDescent="0.3">
      <c r="D148" s="25"/>
      <c r="E148" s="25"/>
    </row>
    <row r="149" spans="4:5" x14ac:dyDescent="0.3">
      <c r="D149" s="25"/>
      <c r="E149" s="25"/>
    </row>
    <row r="150" spans="4:5" x14ac:dyDescent="0.3">
      <c r="D150" s="25"/>
      <c r="E150" s="25"/>
    </row>
    <row r="151" spans="4:5" x14ac:dyDescent="0.3">
      <c r="D151" s="25"/>
      <c r="E151" s="25"/>
    </row>
    <row r="152" spans="4:5" x14ac:dyDescent="0.3">
      <c r="D152" s="25"/>
      <c r="E152" s="25"/>
    </row>
    <row r="153" spans="4:5" x14ac:dyDescent="0.3">
      <c r="D153" s="25"/>
      <c r="E153" s="25"/>
    </row>
    <row r="154" spans="4:5" x14ac:dyDescent="0.3">
      <c r="D154" s="25"/>
      <c r="E154" s="25"/>
    </row>
    <row r="155" spans="4:5" x14ac:dyDescent="0.3">
      <c r="D155" s="25"/>
      <c r="E155" s="25"/>
    </row>
    <row r="156" spans="4:5" x14ac:dyDescent="0.3">
      <c r="D156" s="25"/>
      <c r="E156" s="25"/>
    </row>
    <row r="157" spans="4:5" x14ac:dyDescent="0.3">
      <c r="D157" s="25"/>
      <c r="E157" s="25"/>
    </row>
    <row r="158" spans="4:5" x14ac:dyDescent="0.3">
      <c r="D158" s="25"/>
      <c r="E158" s="25"/>
    </row>
    <row r="159" spans="4:5" x14ac:dyDescent="0.3">
      <c r="D159" s="25"/>
      <c r="E159" s="25"/>
    </row>
    <row r="160" spans="4:5" x14ac:dyDescent="0.3">
      <c r="D160" s="25"/>
      <c r="E160" s="25"/>
    </row>
    <row r="161" spans="4:5" x14ac:dyDescent="0.3">
      <c r="D161" s="25"/>
      <c r="E161" s="25"/>
    </row>
    <row r="162" spans="4:5" x14ac:dyDescent="0.3">
      <c r="D162" s="25"/>
      <c r="E162" s="25"/>
    </row>
    <row r="163" spans="4:5" x14ac:dyDescent="0.3">
      <c r="D163" s="25"/>
      <c r="E163" s="25"/>
    </row>
    <row r="164" spans="4:5" x14ac:dyDescent="0.3">
      <c r="D164" s="25"/>
      <c r="E164" s="25"/>
    </row>
    <row r="165" spans="4:5" x14ac:dyDescent="0.3">
      <c r="D165" s="25"/>
      <c r="E165" s="25"/>
    </row>
    <row r="166" spans="4:5" x14ac:dyDescent="0.3">
      <c r="D166" s="25"/>
      <c r="E166" s="25"/>
    </row>
    <row r="167" spans="4:5" x14ac:dyDescent="0.3">
      <c r="D167" s="25"/>
      <c r="E167" s="25"/>
    </row>
    <row r="168" spans="4:5" x14ac:dyDescent="0.3">
      <c r="D168" s="25"/>
      <c r="E168" s="25"/>
    </row>
    <row r="169" spans="4:5" x14ac:dyDescent="0.3">
      <c r="D169" s="25"/>
      <c r="E169" s="25"/>
    </row>
    <row r="170" spans="4:5" x14ac:dyDescent="0.3">
      <c r="D170" s="25"/>
      <c r="E170" s="25"/>
    </row>
    <row r="171" spans="4:5" x14ac:dyDescent="0.3">
      <c r="D171" s="25"/>
      <c r="E171" s="25"/>
    </row>
    <row r="172" spans="4:5" x14ac:dyDescent="0.3">
      <c r="D172" s="25"/>
      <c r="E172" s="25"/>
    </row>
    <row r="173" spans="4:5" x14ac:dyDescent="0.3">
      <c r="D173" s="25"/>
      <c r="E173" s="25"/>
    </row>
    <row r="174" spans="4:5" x14ac:dyDescent="0.3">
      <c r="D174" s="25"/>
      <c r="E174" s="25"/>
    </row>
    <row r="175" spans="4:5" x14ac:dyDescent="0.3">
      <c r="D175" s="25"/>
      <c r="E175" s="25"/>
    </row>
    <row r="176" spans="4:5" x14ac:dyDescent="0.3">
      <c r="D176" s="25"/>
      <c r="E176" s="25"/>
    </row>
    <row r="177" spans="4:5" x14ac:dyDescent="0.3">
      <c r="D177" s="25"/>
      <c r="E177" s="25"/>
    </row>
    <row r="178" spans="4:5" x14ac:dyDescent="0.3">
      <c r="D178" s="25"/>
      <c r="E178" s="25"/>
    </row>
    <row r="179" spans="4:5" x14ac:dyDescent="0.3">
      <c r="D179" s="25"/>
      <c r="E179" s="25"/>
    </row>
    <row r="180" spans="4:5" x14ac:dyDescent="0.3">
      <c r="D180" s="25"/>
      <c r="E180" s="25"/>
    </row>
    <row r="181" spans="4:5" x14ac:dyDescent="0.3">
      <c r="D181" s="25"/>
      <c r="E181" s="25"/>
    </row>
    <row r="182" spans="4:5" x14ac:dyDescent="0.3">
      <c r="D182" s="25"/>
      <c r="E182" s="25"/>
    </row>
    <row r="183" spans="4:5" x14ac:dyDescent="0.3">
      <c r="D183" s="25"/>
      <c r="E183" s="25"/>
    </row>
    <row r="184" spans="4:5" x14ac:dyDescent="0.3">
      <c r="D184" s="25"/>
      <c r="E184" s="25"/>
    </row>
    <row r="185" spans="4:5" x14ac:dyDescent="0.3">
      <c r="D185" s="25"/>
      <c r="E185" s="25"/>
    </row>
    <row r="186" spans="4:5" x14ac:dyDescent="0.3">
      <c r="D186" s="25"/>
      <c r="E186" s="25"/>
    </row>
    <row r="187" spans="4:5" x14ac:dyDescent="0.3">
      <c r="D187" s="25"/>
      <c r="E187" s="25"/>
    </row>
    <row r="188" spans="4:5" x14ac:dyDescent="0.3">
      <c r="D188" s="25"/>
      <c r="E188" s="25"/>
    </row>
    <row r="189" spans="4:5" x14ac:dyDescent="0.3">
      <c r="D189" s="25"/>
      <c r="E189" s="25"/>
    </row>
    <row r="190" spans="4:5" x14ac:dyDescent="0.3">
      <c r="D190" s="25"/>
      <c r="E190" s="25"/>
    </row>
    <row r="191" spans="4:5" x14ac:dyDescent="0.3">
      <c r="D191" s="25"/>
      <c r="E191" s="25"/>
    </row>
    <row r="192" spans="4:5" x14ac:dyDescent="0.3">
      <c r="D192" s="25"/>
      <c r="E192" s="25"/>
    </row>
    <row r="193" spans="4:5" x14ac:dyDescent="0.3">
      <c r="D193" s="25"/>
      <c r="E193" s="25"/>
    </row>
  </sheetData>
  <mergeCells count="5">
    <mergeCell ref="A1:E1"/>
    <mergeCell ref="C5:C8"/>
    <mergeCell ref="A4:A8"/>
    <mergeCell ref="D4:D8"/>
    <mergeCell ref="E4:E8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27"/>
  <sheetViews>
    <sheetView zoomScaleNormal="100" zoomScaleSheetLayoutView="100" workbookViewId="0">
      <selection activeCell="A4" sqref="A4:A8"/>
    </sheetView>
  </sheetViews>
  <sheetFormatPr defaultColWidth="9.1796875" defaultRowHeight="13" x14ac:dyDescent="0.3"/>
  <cols>
    <col min="1" max="1" width="29.7265625" style="2" customWidth="1"/>
    <col min="2" max="2" width="45.08984375" style="2" customWidth="1"/>
    <col min="3" max="3" width="10.7265625" style="2" customWidth="1"/>
    <col min="4" max="4" width="16.7265625" style="2" customWidth="1"/>
    <col min="5" max="7" width="9.7265625" style="2" customWidth="1"/>
    <col min="8" max="8" width="23.453125" style="2" customWidth="1"/>
    <col min="9" max="11" width="9.7265625" style="2" customWidth="1"/>
    <col min="12" max="16384" width="9.1796875" style="2"/>
  </cols>
  <sheetData>
    <row r="1" spans="1:14" s="1" customFormat="1" ht="40.5" customHeight="1" x14ac:dyDescent="0.35">
      <c r="A1" s="91" t="s">
        <v>161</v>
      </c>
      <c r="B1" s="91"/>
      <c r="C1" s="91"/>
      <c r="D1" s="91"/>
      <c r="E1" s="119"/>
      <c r="F1" s="119"/>
      <c r="G1" s="119"/>
      <c r="H1" s="119"/>
      <c r="I1" s="119"/>
      <c r="J1" s="119"/>
      <c r="K1" s="126"/>
    </row>
    <row r="2" spans="1:14" ht="15" customHeight="1" x14ac:dyDescent="0.3">
      <c r="A2" s="12" t="s">
        <v>132</v>
      </c>
      <c r="B2" s="80"/>
      <c r="C2" s="12"/>
      <c r="E2" s="79"/>
      <c r="F2" s="79"/>
      <c r="G2" s="79"/>
      <c r="H2" s="79"/>
      <c r="I2" s="12"/>
      <c r="J2" s="12"/>
      <c r="K2" s="12"/>
    </row>
    <row r="3" spans="1:14" ht="15" customHeight="1" x14ac:dyDescent="0.3">
      <c r="A3" s="12" t="s">
        <v>167</v>
      </c>
      <c r="B3" s="80"/>
      <c r="C3" s="12"/>
      <c r="E3" s="79"/>
      <c r="F3" s="79"/>
      <c r="G3" s="79"/>
      <c r="H3" s="79"/>
      <c r="I3" s="12"/>
      <c r="J3" s="12"/>
      <c r="K3" s="12"/>
    </row>
    <row r="4" spans="1:14" ht="109.5" customHeight="1" x14ac:dyDescent="0.3">
      <c r="A4" s="106" t="s">
        <v>90</v>
      </c>
      <c r="B4" s="13" t="s">
        <v>162</v>
      </c>
      <c r="C4" s="77" t="s">
        <v>156</v>
      </c>
      <c r="D4" s="106" t="s">
        <v>155</v>
      </c>
      <c r="E4" s="117" t="s">
        <v>121</v>
      </c>
      <c r="F4" s="124"/>
      <c r="G4" s="125"/>
      <c r="H4" s="106" t="s">
        <v>166</v>
      </c>
      <c r="I4" s="117" t="s">
        <v>121</v>
      </c>
      <c r="J4" s="124"/>
      <c r="K4" s="125"/>
      <c r="L4" s="1"/>
      <c r="M4" s="1"/>
      <c r="N4" s="1"/>
    </row>
    <row r="5" spans="1:14" ht="15" customHeight="1" x14ac:dyDescent="0.3">
      <c r="A5" s="107"/>
      <c r="B5" s="13" t="s">
        <v>96</v>
      </c>
      <c r="C5" s="111" t="s">
        <v>99</v>
      </c>
      <c r="D5" s="107"/>
      <c r="E5" s="101" t="s">
        <v>123</v>
      </c>
      <c r="F5" s="101" t="s">
        <v>122</v>
      </c>
      <c r="G5" s="101" t="s">
        <v>154</v>
      </c>
      <c r="H5" s="107"/>
      <c r="I5" s="101" t="s">
        <v>123</v>
      </c>
      <c r="J5" s="101" t="s">
        <v>122</v>
      </c>
      <c r="K5" s="101" t="s">
        <v>154</v>
      </c>
      <c r="L5" s="1"/>
      <c r="M5" s="1"/>
      <c r="N5" s="1"/>
    </row>
    <row r="6" spans="1:14" ht="15" customHeight="1" x14ac:dyDescent="0.3">
      <c r="A6" s="107"/>
      <c r="B6" s="13" t="s">
        <v>97</v>
      </c>
      <c r="C6" s="111"/>
      <c r="D6" s="107"/>
      <c r="E6" s="122"/>
      <c r="F6" s="122"/>
      <c r="G6" s="122"/>
      <c r="H6" s="107"/>
      <c r="I6" s="122"/>
      <c r="J6" s="122"/>
      <c r="K6" s="122"/>
      <c r="L6" s="1"/>
      <c r="M6" s="1"/>
      <c r="N6" s="1"/>
    </row>
    <row r="7" spans="1:14" s="4" customFormat="1" ht="15" customHeight="1" x14ac:dyDescent="0.3">
      <c r="A7" s="107"/>
      <c r="B7" s="13" t="s">
        <v>98</v>
      </c>
      <c r="C7" s="111"/>
      <c r="D7" s="107"/>
      <c r="E7" s="122"/>
      <c r="F7" s="122"/>
      <c r="G7" s="122"/>
      <c r="H7" s="107"/>
      <c r="I7" s="122"/>
      <c r="J7" s="122"/>
      <c r="K7" s="122"/>
      <c r="L7" s="3"/>
      <c r="M7" s="3"/>
      <c r="N7" s="3"/>
    </row>
    <row r="8" spans="1:14" s="4" customFormat="1" ht="15" customHeight="1" x14ac:dyDescent="0.3">
      <c r="A8" s="108"/>
      <c r="B8" s="13" t="s">
        <v>116</v>
      </c>
      <c r="C8" s="111"/>
      <c r="D8" s="108"/>
      <c r="E8" s="123"/>
      <c r="F8" s="123" t="s">
        <v>108</v>
      </c>
      <c r="G8" s="123"/>
      <c r="H8" s="108"/>
      <c r="I8" s="123"/>
      <c r="J8" s="123" t="s">
        <v>108</v>
      </c>
      <c r="K8" s="123"/>
      <c r="L8" s="3"/>
      <c r="M8" s="3"/>
      <c r="N8" s="3"/>
    </row>
    <row r="9" spans="1:14" s="4" customFormat="1" ht="15" customHeight="1" x14ac:dyDescent="0.3">
      <c r="A9" s="16" t="s">
        <v>107</v>
      </c>
      <c r="B9" s="19"/>
      <c r="C9" s="30">
        <v>3</v>
      </c>
      <c r="D9" s="17"/>
      <c r="E9" s="76"/>
      <c r="F9" s="76"/>
      <c r="G9" s="76"/>
      <c r="H9" s="76"/>
      <c r="I9" s="76"/>
      <c r="J9" s="76"/>
      <c r="K9" s="76"/>
      <c r="L9" s="3"/>
      <c r="M9" s="3"/>
      <c r="N9" s="3"/>
    </row>
    <row r="10" spans="1:14" ht="15" customHeight="1" x14ac:dyDescent="0.3">
      <c r="A10" s="43" t="s">
        <v>0</v>
      </c>
      <c r="B10" s="44"/>
      <c r="C10" s="44"/>
      <c r="D10" s="34"/>
      <c r="E10" s="34"/>
      <c r="F10" s="34"/>
      <c r="G10" s="34"/>
      <c r="H10" s="34"/>
      <c r="I10" s="34"/>
      <c r="J10" s="34"/>
      <c r="K10" s="34"/>
      <c r="L10" s="1"/>
      <c r="M10" s="1"/>
      <c r="N10" s="1"/>
    </row>
    <row r="11" spans="1:14" ht="15" customHeight="1" x14ac:dyDescent="0.3">
      <c r="A11" s="41" t="s">
        <v>1</v>
      </c>
      <c r="B11" s="22">
        <f t="shared" ref="B11:B28" si="0">MROUND(H11/D11*100,0.1)</f>
        <v>93.600000000000009</v>
      </c>
      <c r="C11" s="78">
        <f t="shared" ref="C11:C28" si="1">IF(B11&gt;=95,3,IF(B11&gt;=90,2,IF(B11&gt;=80,1,0)))</f>
        <v>2</v>
      </c>
      <c r="D11" s="15">
        <v>266</v>
      </c>
      <c r="E11" s="15">
        <v>65</v>
      </c>
      <c r="F11" s="15">
        <v>146</v>
      </c>
      <c r="G11" s="15">
        <v>55</v>
      </c>
      <c r="H11" s="15">
        <f t="shared" ref="H11:H28" si="2">I11+J11+K11</f>
        <v>249</v>
      </c>
      <c r="I11" s="15">
        <v>59</v>
      </c>
      <c r="J11" s="15">
        <v>142</v>
      </c>
      <c r="K11" s="15">
        <v>48</v>
      </c>
      <c r="L11" s="1"/>
      <c r="M11" s="1"/>
      <c r="N11" s="1"/>
    </row>
    <row r="12" spans="1:14" ht="15" customHeight="1" x14ac:dyDescent="0.3">
      <c r="A12" s="41" t="s">
        <v>2</v>
      </c>
      <c r="B12" s="22">
        <f t="shared" si="0"/>
        <v>99.2</v>
      </c>
      <c r="C12" s="78">
        <f t="shared" si="1"/>
        <v>3</v>
      </c>
      <c r="D12" s="15">
        <v>397</v>
      </c>
      <c r="E12" s="15">
        <v>75</v>
      </c>
      <c r="F12" s="15">
        <v>205</v>
      </c>
      <c r="G12" s="15">
        <v>117</v>
      </c>
      <c r="H12" s="15">
        <f t="shared" si="2"/>
        <v>394</v>
      </c>
      <c r="I12" s="15">
        <v>74</v>
      </c>
      <c r="J12" s="15">
        <v>204</v>
      </c>
      <c r="K12" s="15">
        <v>116</v>
      </c>
      <c r="L12" s="1"/>
      <c r="M12" s="1"/>
      <c r="N12" s="1"/>
    </row>
    <row r="13" spans="1:14" ht="15" customHeight="1" x14ac:dyDescent="0.3">
      <c r="A13" s="41" t="s">
        <v>3</v>
      </c>
      <c r="B13" s="22">
        <f t="shared" si="0"/>
        <v>94.2</v>
      </c>
      <c r="C13" s="78">
        <f t="shared" si="1"/>
        <v>2</v>
      </c>
      <c r="D13" s="15">
        <v>326</v>
      </c>
      <c r="E13" s="15">
        <v>25</v>
      </c>
      <c r="F13" s="15">
        <v>193</v>
      </c>
      <c r="G13" s="15">
        <v>108</v>
      </c>
      <c r="H13" s="15">
        <f t="shared" si="2"/>
        <v>307</v>
      </c>
      <c r="I13" s="15">
        <v>24</v>
      </c>
      <c r="J13" s="15">
        <v>176</v>
      </c>
      <c r="K13" s="15">
        <v>107</v>
      </c>
      <c r="L13" s="1"/>
      <c r="M13" s="1"/>
      <c r="N13" s="1"/>
    </row>
    <row r="14" spans="1:14" ht="15" customHeight="1" x14ac:dyDescent="0.3">
      <c r="A14" s="41" t="s">
        <v>4</v>
      </c>
      <c r="B14" s="22">
        <f t="shared" si="0"/>
        <v>97.800000000000011</v>
      </c>
      <c r="C14" s="78">
        <f t="shared" si="1"/>
        <v>3</v>
      </c>
      <c r="D14" s="15">
        <v>456</v>
      </c>
      <c r="E14" s="15">
        <v>35</v>
      </c>
      <c r="F14" s="15">
        <v>259</v>
      </c>
      <c r="G14" s="15">
        <v>162</v>
      </c>
      <c r="H14" s="15">
        <f t="shared" si="2"/>
        <v>446</v>
      </c>
      <c r="I14" s="15">
        <v>32</v>
      </c>
      <c r="J14" s="15">
        <v>255</v>
      </c>
      <c r="K14" s="15">
        <v>159</v>
      </c>
      <c r="L14" s="1"/>
      <c r="M14" s="1"/>
      <c r="N14" s="1"/>
    </row>
    <row r="15" spans="1:14" ht="15" customHeight="1" x14ac:dyDescent="0.3">
      <c r="A15" s="41" t="s">
        <v>5</v>
      </c>
      <c r="B15" s="22">
        <f t="shared" si="0"/>
        <v>99.600000000000009</v>
      </c>
      <c r="C15" s="78">
        <f t="shared" si="1"/>
        <v>3</v>
      </c>
      <c r="D15" s="15">
        <v>246</v>
      </c>
      <c r="E15" s="15">
        <v>8</v>
      </c>
      <c r="F15" s="15">
        <v>167</v>
      </c>
      <c r="G15" s="15">
        <v>71</v>
      </c>
      <c r="H15" s="15">
        <f t="shared" si="2"/>
        <v>245</v>
      </c>
      <c r="I15" s="15">
        <v>8</v>
      </c>
      <c r="J15" s="15">
        <v>166</v>
      </c>
      <c r="K15" s="15">
        <v>71</v>
      </c>
      <c r="L15" s="1"/>
      <c r="M15" s="1"/>
      <c r="N15" s="1"/>
    </row>
    <row r="16" spans="1:14" ht="15" customHeight="1" x14ac:dyDescent="0.3">
      <c r="A16" s="41" t="s">
        <v>6</v>
      </c>
      <c r="B16" s="22">
        <f t="shared" si="0"/>
        <v>97.800000000000011</v>
      </c>
      <c r="C16" s="78">
        <f t="shared" si="1"/>
        <v>3</v>
      </c>
      <c r="D16" s="15">
        <v>270</v>
      </c>
      <c r="E16" s="15">
        <v>32</v>
      </c>
      <c r="F16" s="15">
        <v>150</v>
      </c>
      <c r="G16" s="15">
        <v>88</v>
      </c>
      <c r="H16" s="15">
        <f t="shared" si="2"/>
        <v>264</v>
      </c>
      <c r="I16" s="15">
        <v>32</v>
      </c>
      <c r="J16" s="15">
        <v>147</v>
      </c>
      <c r="K16" s="15">
        <v>85</v>
      </c>
      <c r="L16" s="1"/>
      <c r="M16" s="1"/>
      <c r="N16" s="1"/>
    </row>
    <row r="17" spans="1:14" ht="15" customHeight="1" x14ac:dyDescent="0.3">
      <c r="A17" s="41" t="s">
        <v>7</v>
      </c>
      <c r="B17" s="22">
        <f t="shared" si="0"/>
        <v>77.2</v>
      </c>
      <c r="C17" s="78">
        <f t="shared" si="1"/>
        <v>0</v>
      </c>
      <c r="D17" s="15">
        <v>281</v>
      </c>
      <c r="E17" s="15">
        <v>11</v>
      </c>
      <c r="F17" s="15">
        <v>175</v>
      </c>
      <c r="G17" s="15">
        <v>95</v>
      </c>
      <c r="H17" s="15">
        <f t="shared" si="2"/>
        <v>217</v>
      </c>
      <c r="I17" s="15">
        <v>9</v>
      </c>
      <c r="J17" s="15">
        <v>128</v>
      </c>
      <c r="K17" s="15">
        <v>80</v>
      </c>
      <c r="L17" s="1"/>
      <c r="M17" s="1"/>
      <c r="N17" s="1"/>
    </row>
    <row r="18" spans="1:14" ht="15" customHeight="1" x14ac:dyDescent="0.3">
      <c r="A18" s="41" t="s">
        <v>8</v>
      </c>
      <c r="B18" s="22">
        <f t="shared" si="0"/>
        <v>91.9</v>
      </c>
      <c r="C18" s="78">
        <f t="shared" si="1"/>
        <v>2</v>
      </c>
      <c r="D18" s="15">
        <v>345</v>
      </c>
      <c r="E18" s="15">
        <v>42</v>
      </c>
      <c r="F18" s="15">
        <v>206</v>
      </c>
      <c r="G18" s="15">
        <v>97</v>
      </c>
      <c r="H18" s="15">
        <f t="shared" si="2"/>
        <v>317</v>
      </c>
      <c r="I18" s="15">
        <v>38</v>
      </c>
      <c r="J18" s="15">
        <v>190</v>
      </c>
      <c r="K18" s="15">
        <v>89</v>
      </c>
      <c r="L18" s="1"/>
      <c r="M18" s="1"/>
      <c r="N18" s="1"/>
    </row>
    <row r="19" spans="1:14" ht="15" customHeight="1" x14ac:dyDescent="0.3">
      <c r="A19" s="41" t="s">
        <v>9</v>
      </c>
      <c r="B19" s="22">
        <f t="shared" si="0"/>
        <v>93.7</v>
      </c>
      <c r="C19" s="78">
        <f t="shared" si="1"/>
        <v>2</v>
      </c>
      <c r="D19" s="15">
        <v>286</v>
      </c>
      <c r="E19" s="15">
        <v>35</v>
      </c>
      <c r="F19" s="15">
        <v>192</v>
      </c>
      <c r="G19" s="15">
        <v>59</v>
      </c>
      <c r="H19" s="15">
        <f t="shared" si="2"/>
        <v>268</v>
      </c>
      <c r="I19" s="15">
        <v>32</v>
      </c>
      <c r="J19" s="15">
        <v>180</v>
      </c>
      <c r="K19" s="15">
        <v>56</v>
      </c>
      <c r="L19" s="1"/>
      <c r="M19" s="1"/>
      <c r="N19" s="1"/>
    </row>
    <row r="20" spans="1:14" ht="15" customHeight="1" x14ac:dyDescent="0.3">
      <c r="A20" s="41" t="s">
        <v>10</v>
      </c>
      <c r="B20" s="22">
        <f t="shared" si="0"/>
        <v>98.800000000000011</v>
      </c>
      <c r="C20" s="78">
        <f t="shared" si="1"/>
        <v>3</v>
      </c>
      <c r="D20" s="15">
        <v>653</v>
      </c>
      <c r="E20" s="15">
        <v>141</v>
      </c>
      <c r="F20" s="15">
        <v>346</v>
      </c>
      <c r="G20" s="15">
        <v>166</v>
      </c>
      <c r="H20" s="15">
        <f t="shared" si="2"/>
        <v>645</v>
      </c>
      <c r="I20" s="15">
        <v>141</v>
      </c>
      <c r="J20" s="15">
        <v>343</v>
      </c>
      <c r="K20" s="15">
        <v>161</v>
      </c>
      <c r="L20" s="1"/>
      <c r="M20" s="1"/>
      <c r="N20" s="1"/>
    </row>
    <row r="21" spans="1:14" ht="15" customHeight="1" x14ac:dyDescent="0.3">
      <c r="A21" s="41" t="s">
        <v>11</v>
      </c>
      <c r="B21" s="22">
        <f t="shared" si="0"/>
        <v>91.100000000000009</v>
      </c>
      <c r="C21" s="78">
        <f t="shared" si="1"/>
        <v>2</v>
      </c>
      <c r="D21" s="15">
        <v>291</v>
      </c>
      <c r="E21" s="15">
        <v>33</v>
      </c>
      <c r="F21" s="15">
        <v>198</v>
      </c>
      <c r="G21" s="15">
        <v>60</v>
      </c>
      <c r="H21" s="15">
        <f t="shared" si="2"/>
        <v>265</v>
      </c>
      <c r="I21" s="15">
        <v>29</v>
      </c>
      <c r="J21" s="15">
        <v>178</v>
      </c>
      <c r="K21" s="15">
        <v>58</v>
      </c>
      <c r="L21" s="1"/>
      <c r="M21" s="1"/>
      <c r="N21" s="1"/>
    </row>
    <row r="22" spans="1:14" ht="15" customHeight="1" x14ac:dyDescent="0.3">
      <c r="A22" s="41" t="s">
        <v>12</v>
      </c>
      <c r="B22" s="22">
        <f t="shared" si="0"/>
        <v>91</v>
      </c>
      <c r="C22" s="78">
        <f t="shared" si="1"/>
        <v>2</v>
      </c>
      <c r="D22" s="15">
        <v>289</v>
      </c>
      <c r="E22" s="15">
        <v>46</v>
      </c>
      <c r="F22" s="15">
        <v>196</v>
      </c>
      <c r="G22" s="15">
        <v>47</v>
      </c>
      <c r="H22" s="15">
        <f t="shared" si="2"/>
        <v>263</v>
      </c>
      <c r="I22" s="15">
        <v>41</v>
      </c>
      <c r="J22" s="15">
        <v>181</v>
      </c>
      <c r="K22" s="15">
        <v>41</v>
      </c>
      <c r="L22" s="1"/>
      <c r="M22" s="1"/>
      <c r="N22" s="1"/>
    </row>
    <row r="23" spans="1:14" ht="15" customHeight="1" x14ac:dyDescent="0.3">
      <c r="A23" s="41" t="s">
        <v>13</v>
      </c>
      <c r="B23" s="22">
        <f t="shared" si="0"/>
        <v>80.300000000000011</v>
      </c>
      <c r="C23" s="78">
        <f t="shared" si="1"/>
        <v>1</v>
      </c>
      <c r="D23" s="15">
        <v>238</v>
      </c>
      <c r="E23" s="15">
        <v>20</v>
      </c>
      <c r="F23" s="15">
        <v>196</v>
      </c>
      <c r="G23" s="15">
        <v>22</v>
      </c>
      <c r="H23" s="15">
        <f t="shared" si="2"/>
        <v>191</v>
      </c>
      <c r="I23" s="15">
        <v>13</v>
      </c>
      <c r="J23" s="15">
        <v>159</v>
      </c>
      <c r="K23" s="15">
        <v>19</v>
      </c>
      <c r="L23" s="1"/>
      <c r="M23" s="1"/>
      <c r="N23" s="1"/>
    </row>
    <row r="24" spans="1:14" ht="15" customHeight="1" x14ac:dyDescent="0.3">
      <c r="A24" s="41" t="s">
        <v>14</v>
      </c>
      <c r="B24" s="22">
        <f t="shared" si="0"/>
        <v>84.4</v>
      </c>
      <c r="C24" s="78">
        <f t="shared" si="1"/>
        <v>1</v>
      </c>
      <c r="D24" s="15">
        <v>256</v>
      </c>
      <c r="E24" s="15">
        <v>42</v>
      </c>
      <c r="F24" s="15">
        <v>177</v>
      </c>
      <c r="G24" s="15">
        <v>37</v>
      </c>
      <c r="H24" s="15">
        <f t="shared" si="2"/>
        <v>216</v>
      </c>
      <c r="I24" s="15">
        <v>39</v>
      </c>
      <c r="J24" s="15">
        <v>142</v>
      </c>
      <c r="K24" s="15">
        <v>35</v>
      </c>
      <c r="L24" s="1"/>
      <c r="M24" s="1"/>
      <c r="N24" s="1"/>
    </row>
    <row r="25" spans="1:14" ht="15" customHeight="1" x14ac:dyDescent="0.3">
      <c r="A25" s="41" t="s">
        <v>15</v>
      </c>
      <c r="B25" s="22">
        <f t="shared" si="0"/>
        <v>94.300000000000011</v>
      </c>
      <c r="C25" s="78">
        <f t="shared" si="1"/>
        <v>2</v>
      </c>
      <c r="D25" s="15">
        <v>442</v>
      </c>
      <c r="E25" s="15">
        <v>7</v>
      </c>
      <c r="F25" s="15">
        <v>296</v>
      </c>
      <c r="G25" s="15">
        <v>139</v>
      </c>
      <c r="H25" s="15">
        <f t="shared" si="2"/>
        <v>417</v>
      </c>
      <c r="I25" s="15">
        <v>7</v>
      </c>
      <c r="J25" s="15">
        <v>275</v>
      </c>
      <c r="K25" s="15">
        <v>135</v>
      </c>
      <c r="L25" s="1"/>
      <c r="M25" s="1"/>
      <c r="N25" s="1"/>
    </row>
    <row r="26" spans="1:14" ht="15" customHeight="1" x14ac:dyDescent="0.3">
      <c r="A26" s="41" t="s">
        <v>16</v>
      </c>
      <c r="B26" s="22">
        <f t="shared" si="0"/>
        <v>97.4</v>
      </c>
      <c r="C26" s="78">
        <f t="shared" si="1"/>
        <v>3</v>
      </c>
      <c r="D26" s="15">
        <v>227</v>
      </c>
      <c r="E26" s="15">
        <v>19</v>
      </c>
      <c r="F26" s="15">
        <v>167</v>
      </c>
      <c r="G26" s="15">
        <v>41</v>
      </c>
      <c r="H26" s="15">
        <f t="shared" si="2"/>
        <v>221</v>
      </c>
      <c r="I26" s="15">
        <v>18</v>
      </c>
      <c r="J26" s="15">
        <v>164</v>
      </c>
      <c r="K26" s="15">
        <v>39</v>
      </c>
      <c r="L26" s="1"/>
      <c r="M26" s="1"/>
      <c r="N26" s="1"/>
    </row>
    <row r="27" spans="1:14" ht="15" customHeight="1" x14ac:dyDescent="0.3">
      <c r="A27" s="41" t="s">
        <v>17</v>
      </c>
      <c r="B27" s="22">
        <f t="shared" si="0"/>
        <v>84.2</v>
      </c>
      <c r="C27" s="78">
        <f t="shared" si="1"/>
        <v>1</v>
      </c>
      <c r="D27" s="15">
        <v>241</v>
      </c>
      <c r="E27" s="15">
        <v>38</v>
      </c>
      <c r="F27" s="15">
        <v>151</v>
      </c>
      <c r="G27" s="15">
        <v>52</v>
      </c>
      <c r="H27" s="15">
        <f t="shared" si="2"/>
        <v>203</v>
      </c>
      <c r="I27" s="15">
        <v>27</v>
      </c>
      <c r="J27" s="15">
        <v>127</v>
      </c>
      <c r="K27" s="15">
        <v>49</v>
      </c>
      <c r="L27" s="1"/>
      <c r="M27" s="1"/>
      <c r="N27" s="1"/>
    </row>
    <row r="28" spans="1:14" ht="15" customHeight="1" x14ac:dyDescent="0.3">
      <c r="A28" s="41" t="s">
        <v>18</v>
      </c>
      <c r="B28" s="22">
        <f t="shared" si="0"/>
        <v>94.5</v>
      </c>
      <c r="C28" s="78">
        <f t="shared" si="1"/>
        <v>2</v>
      </c>
      <c r="D28" s="15">
        <v>1894</v>
      </c>
      <c r="E28" s="15">
        <v>81</v>
      </c>
      <c r="F28" s="15">
        <v>1584</v>
      </c>
      <c r="G28" s="15">
        <v>229</v>
      </c>
      <c r="H28" s="15">
        <f t="shared" si="2"/>
        <v>1789</v>
      </c>
      <c r="I28" s="15">
        <v>78</v>
      </c>
      <c r="J28" s="15">
        <v>1510</v>
      </c>
      <c r="K28" s="15">
        <v>201</v>
      </c>
      <c r="L28" s="1"/>
      <c r="M28" s="1"/>
      <c r="N28" s="1"/>
    </row>
    <row r="29" spans="1:14" ht="15" customHeight="1" x14ac:dyDescent="0.3">
      <c r="A29" s="43" t="s">
        <v>19</v>
      </c>
      <c r="B29" s="46"/>
      <c r="C29" s="47"/>
      <c r="D29" s="45"/>
      <c r="E29" s="45"/>
      <c r="F29" s="45"/>
      <c r="G29" s="45"/>
      <c r="H29" s="45"/>
      <c r="I29" s="45"/>
      <c r="J29" s="45"/>
      <c r="K29" s="45"/>
      <c r="L29" s="1"/>
      <c r="M29" s="1"/>
      <c r="N29" s="1"/>
    </row>
    <row r="30" spans="1:14" ht="15" customHeight="1" x14ac:dyDescent="0.3">
      <c r="A30" s="41" t="s">
        <v>20</v>
      </c>
      <c r="B30" s="22">
        <f t="shared" ref="B30:B40" si="3">MROUND(H30/D30*100,0.1)</f>
        <v>86.7</v>
      </c>
      <c r="C30" s="78">
        <f t="shared" ref="C30:C40" si="4">IF(B30&gt;=95,3,IF(B30&gt;=90,2,IF(B30&gt;=80,1,0)))</f>
        <v>1</v>
      </c>
      <c r="D30" s="15">
        <v>166</v>
      </c>
      <c r="E30" s="15">
        <v>20</v>
      </c>
      <c r="F30" s="15">
        <v>91</v>
      </c>
      <c r="G30" s="15">
        <v>55</v>
      </c>
      <c r="H30" s="15">
        <f t="shared" ref="H30:H40" si="5">I30+J30+K30</f>
        <v>144</v>
      </c>
      <c r="I30" s="15">
        <v>16</v>
      </c>
      <c r="J30" s="15">
        <v>83</v>
      </c>
      <c r="K30" s="15">
        <v>45</v>
      </c>
      <c r="L30" s="1"/>
      <c r="M30" s="1"/>
      <c r="N30" s="1"/>
    </row>
    <row r="31" spans="1:14" ht="15" customHeight="1" x14ac:dyDescent="0.3">
      <c r="A31" s="41" t="s">
        <v>21</v>
      </c>
      <c r="B31" s="22">
        <f t="shared" si="3"/>
        <v>99.7</v>
      </c>
      <c r="C31" s="78">
        <f t="shared" si="4"/>
        <v>3</v>
      </c>
      <c r="D31" s="15">
        <v>327</v>
      </c>
      <c r="E31" s="15">
        <v>76</v>
      </c>
      <c r="F31" s="15">
        <v>196</v>
      </c>
      <c r="G31" s="15">
        <v>55</v>
      </c>
      <c r="H31" s="15">
        <f t="shared" si="5"/>
        <v>326</v>
      </c>
      <c r="I31" s="15">
        <v>76</v>
      </c>
      <c r="J31" s="15">
        <v>195</v>
      </c>
      <c r="K31" s="15">
        <v>55</v>
      </c>
      <c r="L31" s="1"/>
      <c r="M31" s="1"/>
      <c r="N31" s="1"/>
    </row>
    <row r="32" spans="1:14" ht="15" customHeight="1" x14ac:dyDescent="0.3">
      <c r="A32" s="41" t="s">
        <v>22</v>
      </c>
      <c r="B32" s="22">
        <f t="shared" si="3"/>
        <v>91.100000000000009</v>
      </c>
      <c r="C32" s="78">
        <f t="shared" si="4"/>
        <v>2</v>
      </c>
      <c r="D32" s="15">
        <v>370</v>
      </c>
      <c r="E32" s="15">
        <v>65</v>
      </c>
      <c r="F32" s="15">
        <v>216</v>
      </c>
      <c r="G32" s="15">
        <v>89</v>
      </c>
      <c r="H32" s="15">
        <f t="shared" si="5"/>
        <v>337</v>
      </c>
      <c r="I32" s="15">
        <v>64</v>
      </c>
      <c r="J32" s="15">
        <v>197</v>
      </c>
      <c r="K32" s="15">
        <v>76</v>
      </c>
      <c r="L32" s="1"/>
      <c r="M32" s="1"/>
      <c r="N32" s="1"/>
    </row>
    <row r="33" spans="1:14" ht="15" customHeight="1" x14ac:dyDescent="0.3">
      <c r="A33" s="41" t="s">
        <v>23</v>
      </c>
      <c r="B33" s="22">
        <f t="shared" si="3"/>
        <v>100</v>
      </c>
      <c r="C33" s="78">
        <f t="shared" si="4"/>
        <v>3</v>
      </c>
      <c r="D33" s="15">
        <v>256</v>
      </c>
      <c r="E33" s="15">
        <v>28</v>
      </c>
      <c r="F33" s="15">
        <v>209</v>
      </c>
      <c r="G33" s="15">
        <v>19</v>
      </c>
      <c r="H33" s="15">
        <f t="shared" si="5"/>
        <v>256</v>
      </c>
      <c r="I33" s="15">
        <v>28</v>
      </c>
      <c r="J33" s="15">
        <v>209</v>
      </c>
      <c r="K33" s="15">
        <v>19</v>
      </c>
      <c r="L33" s="1"/>
      <c r="M33" s="1"/>
      <c r="N33" s="1"/>
    </row>
    <row r="34" spans="1:14" ht="15" customHeight="1" x14ac:dyDescent="0.3">
      <c r="A34" s="41" t="s">
        <v>24</v>
      </c>
      <c r="B34" s="22">
        <f t="shared" si="3"/>
        <v>98.9</v>
      </c>
      <c r="C34" s="78">
        <f t="shared" si="4"/>
        <v>3</v>
      </c>
      <c r="D34" s="15">
        <v>188</v>
      </c>
      <c r="E34" s="15">
        <v>26</v>
      </c>
      <c r="F34" s="15">
        <v>143</v>
      </c>
      <c r="G34" s="15">
        <v>19</v>
      </c>
      <c r="H34" s="15">
        <f t="shared" si="5"/>
        <v>186</v>
      </c>
      <c r="I34" s="15">
        <v>25</v>
      </c>
      <c r="J34" s="15">
        <v>142</v>
      </c>
      <c r="K34" s="15">
        <v>19</v>
      </c>
      <c r="L34" s="1"/>
      <c r="M34" s="1"/>
      <c r="N34" s="1"/>
    </row>
    <row r="35" spans="1:14" ht="15" customHeight="1" x14ac:dyDescent="0.3">
      <c r="A35" s="41" t="s">
        <v>25</v>
      </c>
      <c r="B35" s="22">
        <f t="shared" si="3"/>
        <v>99.5</v>
      </c>
      <c r="C35" s="78">
        <f t="shared" si="4"/>
        <v>3</v>
      </c>
      <c r="D35" s="15">
        <v>218</v>
      </c>
      <c r="E35" s="15">
        <v>26</v>
      </c>
      <c r="F35" s="15">
        <v>127</v>
      </c>
      <c r="G35" s="15">
        <v>65</v>
      </c>
      <c r="H35" s="15">
        <f t="shared" si="5"/>
        <v>217</v>
      </c>
      <c r="I35" s="15">
        <v>26</v>
      </c>
      <c r="J35" s="15">
        <v>126</v>
      </c>
      <c r="K35" s="15">
        <v>65</v>
      </c>
      <c r="L35" s="1"/>
      <c r="M35" s="1"/>
      <c r="N35" s="1"/>
    </row>
    <row r="36" spans="1:14" ht="15" customHeight="1" x14ac:dyDescent="0.3">
      <c r="A36" s="41" t="s">
        <v>26</v>
      </c>
      <c r="B36" s="22">
        <f t="shared" si="3"/>
        <v>98.100000000000009</v>
      </c>
      <c r="C36" s="78">
        <f t="shared" si="4"/>
        <v>3</v>
      </c>
      <c r="D36" s="15">
        <v>158</v>
      </c>
      <c r="E36" s="15">
        <v>60</v>
      </c>
      <c r="F36" s="15">
        <v>69</v>
      </c>
      <c r="G36" s="15">
        <v>29</v>
      </c>
      <c r="H36" s="15">
        <f t="shared" si="5"/>
        <v>155</v>
      </c>
      <c r="I36" s="15">
        <v>60</v>
      </c>
      <c r="J36" s="15">
        <v>67</v>
      </c>
      <c r="K36" s="15">
        <v>28</v>
      </c>
      <c r="L36" s="1"/>
      <c r="M36" s="1"/>
      <c r="N36" s="1"/>
    </row>
    <row r="37" spans="1:14" ht="15" customHeight="1" x14ac:dyDescent="0.3">
      <c r="A37" s="41" t="s">
        <v>27</v>
      </c>
      <c r="B37" s="22">
        <f t="shared" si="3"/>
        <v>88.5</v>
      </c>
      <c r="C37" s="78">
        <f t="shared" si="4"/>
        <v>1</v>
      </c>
      <c r="D37" s="15">
        <v>235</v>
      </c>
      <c r="E37" s="15">
        <v>96</v>
      </c>
      <c r="F37" s="15">
        <v>102</v>
      </c>
      <c r="G37" s="15">
        <v>37</v>
      </c>
      <c r="H37" s="15">
        <f t="shared" si="5"/>
        <v>208</v>
      </c>
      <c r="I37" s="15">
        <v>77</v>
      </c>
      <c r="J37" s="15">
        <v>94</v>
      </c>
      <c r="K37" s="15">
        <v>37</v>
      </c>
      <c r="L37" s="1"/>
      <c r="M37" s="1"/>
      <c r="N37" s="1"/>
    </row>
    <row r="38" spans="1:14" ht="15" customHeight="1" x14ac:dyDescent="0.3">
      <c r="A38" s="41" t="s">
        <v>28</v>
      </c>
      <c r="B38" s="22">
        <f t="shared" si="3"/>
        <v>83.800000000000011</v>
      </c>
      <c r="C38" s="78">
        <f t="shared" si="4"/>
        <v>1</v>
      </c>
      <c r="D38" s="15">
        <v>191</v>
      </c>
      <c r="E38" s="15">
        <v>13</v>
      </c>
      <c r="F38" s="15">
        <v>135</v>
      </c>
      <c r="G38" s="15">
        <v>43</v>
      </c>
      <c r="H38" s="15">
        <f t="shared" si="5"/>
        <v>160</v>
      </c>
      <c r="I38" s="15">
        <v>7</v>
      </c>
      <c r="J38" s="15">
        <v>114</v>
      </c>
      <c r="K38" s="15">
        <v>39</v>
      </c>
      <c r="L38" s="1"/>
      <c r="M38" s="1"/>
      <c r="N38" s="1"/>
    </row>
    <row r="39" spans="1:14" ht="15" customHeight="1" x14ac:dyDescent="0.3">
      <c r="A39" s="41" t="s">
        <v>29</v>
      </c>
      <c r="B39" s="22">
        <f t="shared" si="3"/>
        <v>95.7</v>
      </c>
      <c r="C39" s="78">
        <f t="shared" si="4"/>
        <v>3</v>
      </c>
      <c r="D39" s="15">
        <v>2772</v>
      </c>
      <c r="E39" s="15">
        <v>30</v>
      </c>
      <c r="F39" s="15">
        <v>2581</v>
      </c>
      <c r="G39" s="15">
        <v>161</v>
      </c>
      <c r="H39" s="15">
        <f t="shared" si="5"/>
        <v>2653</v>
      </c>
      <c r="I39" s="15">
        <v>28</v>
      </c>
      <c r="J39" s="15">
        <v>2468</v>
      </c>
      <c r="K39" s="15">
        <v>157</v>
      </c>
      <c r="L39" s="1"/>
      <c r="M39" s="1"/>
      <c r="N39" s="1"/>
    </row>
    <row r="40" spans="1:14" ht="15" customHeight="1" x14ac:dyDescent="0.3">
      <c r="A40" s="41" t="s">
        <v>30</v>
      </c>
      <c r="B40" s="22">
        <f t="shared" si="3"/>
        <v>98.100000000000009</v>
      </c>
      <c r="C40" s="78">
        <f t="shared" si="4"/>
        <v>3</v>
      </c>
      <c r="D40" s="15">
        <v>105</v>
      </c>
      <c r="E40" s="15">
        <v>0</v>
      </c>
      <c r="F40" s="15">
        <v>89</v>
      </c>
      <c r="G40" s="15">
        <v>16</v>
      </c>
      <c r="H40" s="15">
        <f t="shared" si="5"/>
        <v>103</v>
      </c>
      <c r="I40" s="15">
        <v>0</v>
      </c>
      <c r="J40" s="15">
        <v>87</v>
      </c>
      <c r="K40" s="15">
        <v>16</v>
      </c>
      <c r="L40" s="1"/>
      <c r="M40" s="1"/>
      <c r="N40" s="1"/>
    </row>
    <row r="41" spans="1:14" ht="15" customHeight="1" x14ac:dyDescent="0.3">
      <c r="A41" s="43" t="s">
        <v>31</v>
      </c>
      <c r="B41" s="46"/>
      <c r="C41" s="47"/>
      <c r="D41" s="45"/>
      <c r="E41" s="45"/>
      <c r="F41" s="45"/>
      <c r="G41" s="45"/>
      <c r="H41" s="45"/>
      <c r="I41" s="45"/>
      <c r="J41" s="45"/>
      <c r="K41" s="45"/>
      <c r="L41" s="1"/>
      <c r="M41" s="1"/>
      <c r="N41" s="1"/>
    </row>
    <row r="42" spans="1:14" ht="15" customHeight="1" x14ac:dyDescent="0.3">
      <c r="A42" s="41" t="s">
        <v>32</v>
      </c>
      <c r="B42" s="22">
        <f t="shared" ref="B42:B49" si="6">MROUND(H42/D42*100,0.1)</f>
        <v>100</v>
      </c>
      <c r="C42" s="78">
        <f t="shared" ref="C42:C49" si="7">IF(B42&gt;=95,3,IF(B42&gt;=90,2,IF(B42&gt;=80,1,0)))</f>
        <v>3</v>
      </c>
      <c r="D42" s="15">
        <v>151</v>
      </c>
      <c r="E42" s="15">
        <v>5</v>
      </c>
      <c r="F42" s="15">
        <v>115</v>
      </c>
      <c r="G42" s="15">
        <v>31</v>
      </c>
      <c r="H42" s="15">
        <f t="shared" ref="H42:H49" si="8">I42+J42+K42</f>
        <v>151</v>
      </c>
      <c r="I42" s="15">
        <v>5</v>
      </c>
      <c r="J42" s="15">
        <v>115</v>
      </c>
      <c r="K42" s="15">
        <v>31</v>
      </c>
      <c r="L42" s="1"/>
      <c r="M42" s="1"/>
      <c r="N42" s="1"/>
    </row>
    <row r="43" spans="1:14" ht="15" customHeight="1" x14ac:dyDescent="0.3">
      <c r="A43" s="41" t="s">
        <v>33</v>
      </c>
      <c r="B43" s="22">
        <f t="shared" si="6"/>
        <v>68</v>
      </c>
      <c r="C43" s="78">
        <f t="shared" si="7"/>
        <v>0</v>
      </c>
      <c r="D43" s="15">
        <v>169</v>
      </c>
      <c r="E43" s="15">
        <v>9</v>
      </c>
      <c r="F43" s="15">
        <v>109</v>
      </c>
      <c r="G43" s="15">
        <v>51</v>
      </c>
      <c r="H43" s="15">
        <f t="shared" si="8"/>
        <v>115</v>
      </c>
      <c r="I43" s="15">
        <v>3</v>
      </c>
      <c r="J43" s="15">
        <v>73</v>
      </c>
      <c r="K43" s="15">
        <v>39</v>
      </c>
      <c r="L43" s="1"/>
      <c r="M43" s="1"/>
      <c r="N43" s="1"/>
    </row>
    <row r="44" spans="1:14" ht="15" customHeight="1" x14ac:dyDescent="0.3">
      <c r="A44" s="41" t="s">
        <v>100</v>
      </c>
      <c r="B44" s="22">
        <f t="shared" si="6"/>
        <v>98.100000000000009</v>
      </c>
      <c r="C44" s="78">
        <f t="shared" si="7"/>
        <v>3</v>
      </c>
      <c r="D44" s="15">
        <v>378</v>
      </c>
      <c r="E44" s="15">
        <v>48</v>
      </c>
      <c r="F44" s="15">
        <v>302</v>
      </c>
      <c r="G44" s="15">
        <v>28</v>
      </c>
      <c r="H44" s="15">
        <f t="shared" si="8"/>
        <v>371</v>
      </c>
      <c r="I44" s="15">
        <v>46</v>
      </c>
      <c r="J44" s="15">
        <v>297</v>
      </c>
      <c r="K44" s="15">
        <v>28</v>
      </c>
      <c r="L44" s="1"/>
      <c r="M44" s="1"/>
      <c r="N44" s="1"/>
    </row>
    <row r="45" spans="1:14" ht="15" customHeight="1" x14ac:dyDescent="0.3">
      <c r="A45" s="41" t="s">
        <v>34</v>
      </c>
      <c r="B45" s="22">
        <f t="shared" si="6"/>
        <v>98.100000000000009</v>
      </c>
      <c r="C45" s="78">
        <f t="shared" si="7"/>
        <v>3</v>
      </c>
      <c r="D45" s="15">
        <v>825</v>
      </c>
      <c r="E45" s="15">
        <v>38</v>
      </c>
      <c r="F45" s="15">
        <v>533</v>
      </c>
      <c r="G45" s="15">
        <v>254</v>
      </c>
      <c r="H45" s="15">
        <f t="shared" si="8"/>
        <v>809</v>
      </c>
      <c r="I45" s="15">
        <v>35</v>
      </c>
      <c r="J45" s="15">
        <v>527</v>
      </c>
      <c r="K45" s="15">
        <v>247</v>
      </c>
      <c r="L45" s="1"/>
      <c r="M45" s="1"/>
      <c r="N45" s="1"/>
    </row>
    <row r="46" spans="1:14" ht="15" customHeight="1" x14ac:dyDescent="0.3">
      <c r="A46" s="41" t="s">
        <v>35</v>
      </c>
      <c r="B46" s="22">
        <f t="shared" si="6"/>
        <v>96.9</v>
      </c>
      <c r="C46" s="78">
        <f t="shared" si="7"/>
        <v>3</v>
      </c>
      <c r="D46" s="15">
        <v>259</v>
      </c>
      <c r="E46" s="15">
        <v>53</v>
      </c>
      <c r="F46" s="15">
        <v>120</v>
      </c>
      <c r="G46" s="15">
        <v>86</v>
      </c>
      <c r="H46" s="15">
        <f t="shared" si="8"/>
        <v>251</v>
      </c>
      <c r="I46" s="15">
        <v>52</v>
      </c>
      <c r="J46" s="15">
        <v>117</v>
      </c>
      <c r="K46" s="15">
        <v>82</v>
      </c>
      <c r="L46" s="1"/>
      <c r="M46" s="1"/>
      <c r="N46" s="1"/>
    </row>
    <row r="47" spans="1:14" ht="15" customHeight="1" x14ac:dyDescent="0.3">
      <c r="A47" s="41" t="s">
        <v>36</v>
      </c>
      <c r="B47" s="22">
        <f t="shared" si="6"/>
        <v>95.300000000000011</v>
      </c>
      <c r="C47" s="78">
        <f t="shared" si="7"/>
        <v>3</v>
      </c>
      <c r="D47" s="15">
        <v>514</v>
      </c>
      <c r="E47" s="15">
        <v>43</v>
      </c>
      <c r="F47" s="15">
        <v>282</v>
      </c>
      <c r="G47" s="15">
        <v>189</v>
      </c>
      <c r="H47" s="15">
        <f t="shared" si="8"/>
        <v>490</v>
      </c>
      <c r="I47" s="15">
        <v>41</v>
      </c>
      <c r="J47" s="15">
        <v>263</v>
      </c>
      <c r="K47" s="15">
        <v>186</v>
      </c>
      <c r="L47" s="1"/>
      <c r="M47" s="1"/>
      <c r="N47" s="1"/>
    </row>
    <row r="48" spans="1:14" ht="15" customHeight="1" x14ac:dyDescent="0.3">
      <c r="A48" s="41" t="s">
        <v>37</v>
      </c>
      <c r="B48" s="22">
        <f t="shared" si="6"/>
        <v>92.800000000000011</v>
      </c>
      <c r="C48" s="78">
        <f t="shared" si="7"/>
        <v>2</v>
      </c>
      <c r="D48" s="15">
        <v>459</v>
      </c>
      <c r="E48" s="15">
        <v>35</v>
      </c>
      <c r="F48" s="15">
        <v>291</v>
      </c>
      <c r="G48" s="15">
        <v>133</v>
      </c>
      <c r="H48" s="15">
        <f t="shared" si="8"/>
        <v>426</v>
      </c>
      <c r="I48" s="15">
        <v>33</v>
      </c>
      <c r="J48" s="15">
        <v>268</v>
      </c>
      <c r="K48" s="15">
        <v>125</v>
      </c>
      <c r="L48" s="1"/>
      <c r="M48" s="1"/>
      <c r="N48" s="1"/>
    </row>
    <row r="49" spans="1:14" ht="15" customHeight="1" x14ac:dyDescent="0.3">
      <c r="A49" s="41" t="s">
        <v>105</v>
      </c>
      <c r="B49" s="22">
        <f t="shared" si="6"/>
        <v>77.2</v>
      </c>
      <c r="C49" s="78">
        <f t="shared" si="7"/>
        <v>0</v>
      </c>
      <c r="D49" s="15">
        <v>254</v>
      </c>
      <c r="E49" s="15">
        <v>13</v>
      </c>
      <c r="F49" s="15">
        <v>220</v>
      </c>
      <c r="G49" s="15">
        <v>21</v>
      </c>
      <c r="H49" s="15">
        <f t="shared" si="8"/>
        <v>196</v>
      </c>
      <c r="I49" s="15">
        <v>11</v>
      </c>
      <c r="J49" s="15">
        <v>168</v>
      </c>
      <c r="K49" s="15">
        <v>17</v>
      </c>
      <c r="L49" s="1"/>
      <c r="M49" s="1"/>
      <c r="N49" s="1"/>
    </row>
    <row r="50" spans="1:14" ht="15" customHeight="1" x14ac:dyDescent="0.3">
      <c r="A50" s="43" t="s">
        <v>38</v>
      </c>
      <c r="B50" s="46"/>
      <c r="C50" s="47"/>
      <c r="D50" s="45"/>
      <c r="E50" s="45"/>
      <c r="F50" s="45"/>
      <c r="G50" s="45"/>
      <c r="H50" s="45"/>
      <c r="I50" s="45"/>
      <c r="J50" s="45"/>
      <c r="K50" s="45"/>
      <c r="L50" s="1"/>
      <c r="M50" s="1"/>
      <c r="N50" s="1"/>
    </row>
    <row r="51" spans="1:14" ht="15" customHeight="1" x14ac:dyDescent="0.3">
      <c r="A51" s="41" t="s">
        <v>39</v>
      </c>
      <c r="B51" s="22">
        <f t="shared" ref="B51:B57" si="9">MROUND(H51/D51*100,0.1)</f>
        <v>11.5</v>
      </c>
      <c r="C51" s="78">
        <f t="shared" ref="C51:C57" si="10">IF(B51&gt;=95,3,IF(B51&gt;=90,2,IF(B51&gt;=80,1,0)))</f>
        <v>0</v>
      </c>
      <c r="D51" s="15">
        <v>798</v>
      </c>
      <c r="E51" s="15">
        <v>18</v>
      </c>
      <c r="F51" s="15">
        <v>496</v>
      </c>
      <c r="G51" s="15">
        <v>284</v>
      </c>
      <c r="H51" s="15">
        <f t="shared" ref="H51:H57" si="11">I51+J51+K51</f>
        <v>92</v>
      </c>
      <c r="I51" s="15">
        <v>3</v>
      </c>
      <c r="J51" s="15">
        <v>61</v>
      </c>
      <c r="K51" s="15">
        <v>28</v>
      </c>
      <c r="L51" s="1"/>
      <c r="M51" s="1"/>
      <c r="N51" s="1"/>
    </row>
    <row r="52" spans="1:14" ht="15" customHeight="1" x14ac:dyDescent="0.3">
      <c r="A52" s="41" t="s">
        <v>40</v>
      </c>
      <c r="B52" s="22">
        <f t="shared" si="9"/>
        <v>49.400000000000006</v>
      </c>
      <c r="C52" s="78">
        <f t="shared" si="10"/>
        <v>0</v>
      </c>
      <c r="D52" s="15">
        <v>328</v>
      </c>
      <c r="E52" s="15">
        <v>8</v>
      </c>
      <c r="F52" s="15">
        <v>276</v>
      </c>
      <c r="G52" s="15">
        <v>44</v>
      </c>
      <c r="H52" s="15">
        <f t="shared" si="11"/>
        <v>162</v>
      </c>
      <c r="I52" s="15">
        <v>2</v>
      </c>
      <c r="J52" s="15">
        <v>145</v>
      </c>
      <c r="K52" s="15">
        <v>15</v>
      </c>
      <c r="L52" s="1"/>
      <c r="M52" s="1"/>
      <c r="N52" s="1"/>
    </row>
    <row r="53" spans="1:14" ht="15" customHeight="1" x14ac:dyDescent="0.3">
      <c r="A53" s="41" t="s">
        <v>41</v>
      </c>
      <c r="B53" s="22">
        <f t="shared" si="9"/>
        <v>90.5</v>
      </c>
      <c r="C53" s="78">
        <f t="shared" si="10"/>
        <v>2</v>
      </c>
      <c r="D53" s="15">
        <v>179</v>
      </c>
      <c r="E53" s="15">
        <v>5</v>
      </c>
      <c r="F53" s="15">
        <v>63</v>
      </c>
      <c r="G53" s="15">
        <v>111</v>
      </c>
      <c r="H53" s="15">
        <f t="shared" si="11"/>
        <v>162</v>
      </c>
      <c r="I53" s="15">
        <v>5</v>
      </c>
      <c r="J53" s="15">
        <v>54</v>
      </c>
      <c r="K53" s="15">
        <v>103</v>
      </c>
      <c r="L53" s="1"/>
      <c r="M53" s="1"/>
      <c r="N53" s="1"/>
    </row>
    <row r="54" spans="1:14" ht="15" customHeight="1" x14ac:dyDescent="0.3">
      <c r="A54" s="41" t="s">
        <v>42</v>
      </c>
      <c r="B54" s="22">
        <f t="shared" si="9"/>
        <v>94</v>
      </c>
      <c r="C54" s="78">
        <f t="shared" si="10"/>
        <v>2</v>
      </c>
      <c r="D54" s="15">
        <v>151</v>
      </c>
      <c r="E54" s="15">
        <v>8</v>
      </c>
      <c r="F54" s="15">
        <v>111</v>
      </c>
      <c r="G54" s="15">
        <v>32</v>
      </c>
      <c r="H54" s="15">
        <f t="shared" si="11"/>
        <v>142</v>
      </c>
      <c r="I54" s="15">
        <v>7</v>
      </c>
      <c r="J54" s="15">
        <v>105</v>
      </c>
      <c r="K54" s="15">
        <v>30</v>
      </c>
      <c r="L54" s="1"/>
      <c r="M54" s="1"/>
      <c r="N54" s="1"/>
    </row>
    <row r="55" spans="1:14" ht="15" customHeight="1" x14ac:dyDescent="0.3">
      <c r="A55" s="41" t="s">
        <v>91</v>
      </c>
      <c r="B55" s="22">
        <f t="shared" si="9"/>
        <v>21.900000000000002</v>
      </c>
      <c r="C55" s="78">
        <f t="shared" si="10"/>
        <v>0</v>
      </c>
      <c r="D55" s="15">
        <v>242</v>
      </c>
      <c r="E55" s="15">
        <v>16</v>
      </c>
      <c r="F55" s="15">
        <v>198</v>
      </c>
      <c r="G55" s="15">
        <v>28</v>
      </c>
      <c r="H55" s="15">
        <f t="shared" si="11"/>
        <v>53</v>
      </c>
      <c r="I55" s="15">
        <v>0</v>
      </c>
      <c r="J55" s="15">
        <v>46</v>
      </c>
      <c r="K55" s="15">
        <v>7</v>
      </c>
      <c r="L55" s="1"/>
      <c r="M55" s="1"/>
      <c r="N55" s="1"/>
    </row>
    <row r="56" spans="1:14" ht="15" customHeight="1" x14ac:dyDescent="0.3">
      <c r="A56" s="41" t="s">
        <v>43</v>
      </c>
      <c r="B56" s="22">
        <f t="shared" si="9"/>
        <v>43.5</v>
      </c>
      <c r="C56" s="78">
        <f t="shared" si="10"/>
        <v>0</v>
      </c>
      <c r="D56" s="15">
        <v>434</v>
      </c>
      <c r="E56" s="15">
        <v>31</v>
      </c>
      <c r="F56" s="15">
        <v>310</v>
      </c>
      <c r="G56" s="15">
        <v>93</v>
      </c>
      <c r="H56" s="15">
        <f t="shared" si="11"/>
        <v>189</v>
      </c>
      <c r="I56" s="15">
        <v>17</v>
      </c>
      <c r="J56" s="15">
        <v>140</v>
      </c>
      <c r="K56" s="15">
        <v>32</v>
      </c>
      <c r="L56" s="1"/>
      <c r="M56" s="1"/>
      <c r="N56" s="1"/>
    </row>
    <row r="57" spans="1:14" ht="15" customHeight="1" x14ac:dyDescent="0.3">
      <c r="A57" s="41" t="s">
        <v>44</v>
      </c>
      <c r="B57" s="22">
        <f t="shared" si="9"/>
        <v>97.800000000000011</v>
      </c>
      <c r="C57" s="78">
        <f t="shared" si="10"/>
        <v>3</v>
      </c>
      <c r="D57" s="15">
        <v>498</v>
      </c>
      <c r="E57" s="15">
        <v>19</v>
      </c>
      <c r="F57" s="15">
        <v>316</v>
      </c>
      <c r="G57" s="15">
        <v>163</v>
      </c>
      <c r="H57" s="15">
        <f t="shared" si="11"/>
        <v>487</v>
      </c>
      <c r="I57" s="15">
        <v>19</v>
      </c>
      <c r="J57" s="15">
        <v>312</v>
      </c>
      <c r="K57" s="15">
        <v>156</v>
      </c>
      <c r="L57" s="1"/>
      <c r="M57" s="1"/>
      <c r="N57" s="1"/>
    </row>
    <row r="58" spans="1:14" ht="15" customHeight="1" x14ac:dyDescent="0.3">
      <c r="A58" s="43" t="s">
        <v>45</v>
      </c>
      <c r="B58" s="46"/>
      <c r="C58" s="47"/>
      <c r="D58" s="45"/>
      <c r="E58" s="45"/>
      <c r="F58" s="45"/>
      <c r="G58" s="45"/>
      <c r="H58" s="45"/>
      <c r="I58" s="45"/>
      <c r="J58" s="45"/>
      <c r="K58" s="45"/>
      <c r="L58" s="1"/>
      <c r="M58" s="1"/>
      <c r="N58" s="1"/>
    </row>
    <row r="59" spans="1:14" ht="15" customHeight="1" x14ac:dyDescent="0.3">
      <c r="A59" s="41" t="s">
        <v>46</v>
      </c>
      <c r="B59" s="22">
        <f t="shared" ref="B59:B72" si="12">MROUND(H59/D59*100,0.1)</f>
        <v>97.600000000000009</v>
      </c>
      <c r="C59" s="78">
        <f t="shared" ref="C59:C72" si="13">IF(B59&gt;=95,3,IF(B59&gt;=90,2,IF(B59&gt;=80,1,0)))</f>
        <v>3</v>
      </c>
      <c r="D59" s="15">
        <v>539</v>
      </c>
      <c r="E59" s="15">
        <v>98</v>
      </c>
      <c r="F59" s="15">
        <v>396</v>
      </c>
      <c r="G59" s="15">
        <v>45</v>
      </c>
      <c r="H59" s="15">
        <f t="shared" ref="H59:H72" si="14">I59+J59+K59</f>
        <v>526</v>
      </c>
      <c r="I59" s="15">
        <v>97</v>
      </c>
      <c r="J59" s="15">
        <v>385</v>
      </c>
      <c r="K59" s="15">
        <v>44</v>
      </c>
      <c r="L59" s="1"/>
      <c r="M59" s="1"/>
      <c r="N59" s="1"/>
    </row>
    <row r="60" spans="1:14" ht="15" customHeight="1" x14ac:dyDescent="0.3">
      <c r="A60" s="41" t="s">
        <v>47</v>
      </c>
      <c r="B60" s="22">
        <f t="shared" si="12"/>
        <v>99.600000000000009</v>
      </c>
      <c r="C60" s="78">
        <f t="shared" si="13"/>
        <v>3</v>
      </c>
      <c r="D60" s="15">
        <v>262</v>
      </c>
      <c r="E60" s="15">
        <v>17</v>
      </c>
      <c r="F60" s="15">
        <v>197</v>
      </c>
      <c r="G60" s="15">
        <v>48</v>
      </c>
      <c r="H60" s="15">
        <f t="shared" si="14"/>
        <v>261</v>
      </c>
      <c r="I60" s="15">
        <v>17</v>
      </c>
      <c r="J60" s="15">
        <v>196</v>
      </c>
      <c r="K60" s="15">
        <v>48</v>
      </c>
      <c r="L60" s="1"/>
      <c r="M60" s="1"/>
      <c r="N60" s="1"/>
    </row>
    <row r="61" spans="1:14" ht="15" customHeight="1" x14ac:dyDescent="0.3">
      <c r="A61" s="41" t="s">
        <v>48</v>
      </c>
      <c r="B61" s="22">
        <f t="shared" si="12"/>
        <v>99.300000000000011</v>
      </c>
      <c r="C61" s="78">
        <f t="shared" si="13"/>
        <v>3</v>
      </c>
      <c r="D61" s="15">
        <v>268</v>
      </c>
      <c r="E61" s="15">
        <v>24</v>
      </c>
      <c r="F61" s="15">
        <v>172</v>
      </c>
      <c r="G61" s="15">
        <v>72</v>
      </c>
      <c r="H61" s="15">
        <f t="shared" si="14"/>
        <v>266</v>
      </c>
      <c r="I61" s="15">
        <v>23</v>
      </c>
      <c r="J61" s="15">
        <v>171</v>
      </c>
      <c r="K61" s="15">
        <v>72</v>
      </c>
      <c r="L61" s="1"/>
      <c r="M61" s="1"/>
      <c r="N61" s="1"/>
    </row>
    <row r="62" spans="1:14" ht="15" customHeight="1" x14ac:dyDescent="0.3">
      <c r="A62" s="41" t="s">
        <v>49</v>
      </c>
      <c r="B62" s="22">
        <f t="shared" si="12"/>
        <v>87.100000000000009</v>
      </c>
      <c r="C62" s="78">
        <f t="shared" si="13"/>
        <v>1</v>
      </c>
      <c r="D62" s="15">
        <v>738</v>
      </c>
      <c r="E62" s="15">
        <v>342</v>
      </c>
      <c r="F62" s="15">
        <v>273</v>
      </c>
      <c r="G62" s="15">
        <v>123</v>
      </c>
      <c r="H62" s="15">
        <f t="shared" si="14"/>
        <v>643</v>
      </c>
      <c r="I62" s="15">
        <v>304</v>
      </c>
      <c r="J62" s="15">
        <v>225</v>
      </c>
      <c r="K62" s="15">
        <v>114</v>
      </c>
      <c r="L62" s="1"/>
      <c r="M62" s="1"/>
      <c r="N62" s="1"/>
    </row>
    <row r="63" spans="1:14" ht="15" customHeight="1" x14ac:dyDescent="0.3">
      <c r="A63" s="41" t="s">
        <v>50</v>
      </c>
      <c r="B63" s="22">
        <f t="shared" si="12"/>
        <v>91.800000000000011</v>
      </c>
      <c r="C63" s="78">
        <f t="shared" si="13"/>
        <v>2</v>
      </c>
      <c r="D63" s="15">
        <v>379</v>
      </c>
      <c r="E63" s="15">
        <v>117</v>
      </c>
      <c r="F63" s="15">
        <v>173</v>
      </c>
      <c r="G63" s="15">
        <v>89</v>
      </c>
      <c r="H63" s="15">
        <f t="shared" si="14"/>
        <v>348</v>
      </c>
      <c r="I63" s="15">
        <v>108</v>
      </c>
      <c r="J63" s="15">
        <v>166</v>
      </c>
      <c r="K63" s="15">
        <v>74</v>
      </c>
      <c r="L63" s="1"/>
      <c r="M63" s="1"/>
      <c r="N63" s="1"/>
    </row>
    <row r="64" spans="1:14" ht="15" customHeight="1" x14ac:dyDescent="0.3">
      <c r="A64" s="41" t="s">
        <v>51</v>
      </c>
      <c r="B64" s="22">
        <f t="shared" si="12"/>
        <v>99.600000000000009</v>
      </c>
      <c r="C64" s="78">
        <f t="shared" si="13"/>
        <v>3</v>
      </c>
      <c r="D64" s="15">
        <v>270</v>
      </c>
      <c r="E64" s="15">
        <v>74</v>
      </c>
      <c r="F64" s="15">
        <v>178</v>
      </c>
      <c r="G64" s="15">
        <v>18</v>
      </c>
      <c r="H64" s="15">
        <f t="shared" si="14"/>
        <v>269</v>
      </c>
      <c r="I64" s="15">
        <v>73</v>
      </c>
      <c r="J64" s="15">
        <v>178</v>
      </c>
      <c r="K64" s="15">
        <v>18</v>
      </c>
      <c r="L64" s="1"/>
      <c r="M64" s="1"/>
      <c r="N64" s="1"/>
    </row>
    <row r="65" spans="1:14" ht="15" customHeight="1" x14ac:dyDescent="0.3">
      <c r="A65" s="41" t="s">
        <v>52</v>
      </c>
      <c r="B65" s="22">
        <f t="shared" si="12"/>
        <v>92.800000000000011</v>
      </c>
      <c r="C65" s="78">
        <f t="shared" si="13"/>
        <v>2</v>
      </c>
      <c r="D65" s="15">
        <v>291</v>
      </c>
      <c r="E65" s="15">
        <v>10</v>
      </c>
      <c r="F65" s="15">
        <v>242</v>
      </c>
      <c r="G65" s="15">
        <v>39</v>
      </c>
      <c r="H65" s="15">
        <f t="shared" si="14"/>
        <v>270</v>
      </c>
      <c r="I65" s="15">
        <v>9</v>
      </c>
      <c r="J65" s="15">
        <v>226</v>
      </c>
      <c r="K65" s="15">
        <v>35</v>
      </c>
      <c r="L65" s="1"/>
      <c r="M65" s="1"/>
      <c r="N65" s="1"/>
    </row>
    <row r="66" spans="1:14" ht="15" customHeight="1" x14ac:dyDescent="0.3">
      <c r="A66" s="41" t="s">
        <v>53</v>
      </c>
      <c r="B66" s="22">
        <f t="shared" si="12"/>
        <v>98.300000000000011</v>
      </c>
      <c r="C66" s="78">
        <f t="shared" si="13"/>
        <v>3</v>
      </c>
      <c r="D66" s="15">
        <v>406</v>
      </c>
      <c r="E66" s="15">
        <v>90</v>
      </c>
      <c r="F66" s="15">
        <v>247</v>
      </c>
      <c r="G66" s="15">
        <v>69</v>
      </c>
      <c r="H66" s="15">
        <f t="shared" si="14"/>
        <v>399</v>
      </c>
      <c r="I66" s="15">
        <v>90</v>
      </c>
      <c r="J66" s="15">
        <v>242</v>
      </c>
      <c r="K66" s="15">
        <v>67</v>
      </c>
      <c r="L66" s="1"/>
      <c r="M66" s="1"/>
      <c r="N66" s="1"/>
    </row>
    <row r="67" spans="1:14" ht="15" customHeight="1" x14ac:dyDescent="0.3">
      <c r="A67" s="41" t="s">
        <v>54</v>
      </c>
      <c r="B67" s="22">
        <f t="shared" si="12"/>
        <v>91.600000000000009</v>
      </c>
      <c r="C67" s="78">
        <f t="shared" si="13"/>
        <v>2</v>
      </c>
      <c r="D67" s="15">
        <v>800</v>
      </c>
      <c r="E67" s="15">
        <v>42</v>
      </c>
      <c r="F67" s="15">
        <v>519</v>
      </c>
      <c r="G67" s="15">
        <v>239</v>
      </c>
      <c r="H67" s="15">
        <f t="shared" si="14"/>
        <v>733</v>
      </c>
      <c r="I67" s="15">
        <v>37</v>
      </c>
      <c r="J67" s="15">
        <v>479</v>
      </c>
      <c r="K67" s="15">
        <v>217</v>
      </c>
      <c r="L67" s="1"/>
      <c r="M67" s="1"/>
      <c r="N67" s="1"/>
    </row>
    <row r="68" spans="1:14" ht="15" customHeight="1" x14ac:dyDescent="0.3">
      <c r="A68" s="41" t="s">
        <v>55</v>
      </c>
      <c r="B68" s="22">
        <f t="shared" si="12"/>
        <v>99.2</v>
      </c>
      <c r="C68" s="78">
        <f t="shared" si="13"/>
        <v>3</v>
      </c>
      <c r="D68" s="15">
        <v>398</v>
      </c>
      <c r="E68" s="15">
        <v>103</v>
      </c>
      <c r="F68" s="15">
        <v>184</v>
      </c>
      <c r="G68" s="15">
        <v>111</v>
      </c>
      <c r="H68" s="15">
        <f t="shared" si="14"/>
        <v>395</v>
      </c>
      <c r="I68" s="15">
        <v>102</v>
      </c>
      <c r="J68" s="15">
        <v>183</v>
      </c>
      <c r="K68" s="15">
        <v>110</v>
      </c>
      <c r="L68" s="1"/>
      <c r="M68" s="1"/>
      <c r="N68" s="1"/>
    </row>
    <row r="69" spans="1:14" ht="15" customHeight="1" x14ac:dyDescent="0.3">
      <c r="A69" s="41" t="s">
        <v>56</v>
      </c>
      <c r="B69" s="22">
        <f t="shared" si="12"/>
        <v>91.100000000000009</v>
      </c>
      <c r="C69" s="78">
        <f t="shared" si="13"/>
        <v>2</v>
      </c>
      <c r="D69" s="15">
        <v>236</v>
      </c>
      <c r="E69" s="15">
        <v>62</v>
      </c>
      <c r="F69" s="15">
        <v>116</v>
      </c>
      <c r="G69" s="15">
        <v>58</v>
      </c>
      <c r="H69" s="15">
        <f t="shared" si="14"/>
        <v>215</v>
      </c>
      <c r="I69" s="15">
        <v>57</v>
      </c>
      <c r="J69" s="15">
        <v>102</v>
      </c>
      <c r="K69" s="15">
        <v>56</v>
      </c>
      <c r="L69" s="1"/>
      <c r="M69" s="1"/>
      <c r="N69" s="1"/>
    </row>
    <row r="70" spans="1:14" ht="15" customHeight="1" x14ac:dyDescent="0.3">
      <c r="A70" s="41" t="s">
        <v>57</v>
      </c>
      <c r="B70" s="22">
        <f t="shared" si="12"/>
        <v>99.100000000000009</v>
      </c>
      <c r="C70" s="78">
        <f t="shared" si="13"/>
        <v>3</v>
      </c>
      <c r="D70" s="15">
        <v>877</v>
      </c>
      <c r="E70" s="15">
        <v>34</v>
      </c>
      <c r="F70" s="15">
        <v>730</v>
      </c>
      <c r="G70" s="15">
        <v>113</v>
      </c>
      <c r="H70" s="15">
        <f t="shared" si="14"/>
        <v>869</v>
      </c>
      <c r="I70" s="15">
        <v>33</v>
      </c>
      <c r="J70" s="15">
        <v>725</v>
      </c>
      <c r="K70" s="15">
        <v>111</v>
      </c>
      <c r="L70" s="1"/>
      <c r="M70" s="1"/>
      <c r="N70" s="1"/>
    </row>
    <row r="71" spans="1:14" ht="15" customHeight="1" x14ac:dyDescent="0.3">
      <c r="A71" s="41" t="s">
        <v>58</v>
      </c>
      <c r="B71" s="22">
        <f t="shared" si="12"/>
        <v>99.300000000000011</v>
      </c>
      <c r="C71" s="78">
        <f t="shared" si="13"/>
        <v>3</v>
      </c>
      <c r="D71" s="15">
        <v>541</v>
      </c>
      <c r="E71" s="15">
        <v>168</v>
      </c>
      <c r="F71" s="15">
        <v>277</v>
      </c>
      <c r="G71" s="15">
        <v>96</v>
      </c>
      <c r="H71" s="15">
        <f t="shared" si="14"/>
        <v>537</v>
      </c>
      <c r="I71" s="15">
        <v>164</v>
      </c>
      <c r="J71" s="15">
        <v>277</v>
      </c>
      <c r="K71" s="15">
        <v>96</v>
      </c>
      <c r="L71" s="1"/>
      <c r="M71" s="1"/>
      <c r="N71" s="1"/>
    </row>
    <row r="72" spans="1:14" ht="15" customHeight="1" x14ac:dyDescent="0.3">
      <c r="A72" s="41" t="s">
        <v>59</v>
      </c>
      <c r="B72" s="22">
        <f t="shared" si="12"/>
        <v>87.5</v>
      </c>
      <c r="C72" s="78">
        <f t="shared" si="13"/>
        <v>1</v>
      </c>
      <c r="D72" s="15">
        <v>273</v>
      </c>
      <c r="E72" s="15">
        <v>48</v>
      </c>
      <c r="F72" s="15">
        <v>139</v>
      </c>
      <c r="G72" s="15">
        <v>86</v>
      </c>
      <c r="H72" s="15">
        <f t="shared" si="14"/>
        <v>239</v>
      </c>
      <c r="I72" s="15">
        <v>43</v>
      </c>
      <c r="J72" s="15">
        <v>115</v>
      </c>
      <c r="K72" s="15">
        <v>81</v>
      </c>
      <c r="L72" s="1"/>
      <c r="M72" s="1"/>
      <c r="N72" s="1"/>
    </row>
    <row r="73" spans="1:14" ht="15" customHeight="1" x14ac:dyDescent="0.3">
      <c r="A73" s="43" t="s">
        <v>60</v>
      </c>
      <c r="B73" s="46"/>
      <c r="C73" s="47"/>
      <c r="D73" s="45"/>
      <c r="E73" s="45"/>
      <c r="F73" s="45"/>
      <c r="G73" s="45"/>
      <c r="H73" s="45"/>
      <c r="I73" s="45"/>
      <c r="J73" s="45"/>
      <c r="K73" s="45"/>
      <c r="L73" s="1"/>
      <c r="M73" s="1"/>
      <c r="N73" s="1"/>
    </row>
    <row r="74" spans="1:14" ht="15" customHeight="1" x14ac:dyDescent="0.3">
      <c r="A74" s="41" t="s">
        <v>61</v>
      </c>
      <c r="B74" s="22">
        <f t="shared" ref="B74:B79" si="15">MROUND(H74/D74*100,0.1)</f>
        <v>74.8</v>
      </c>
      <c r="C74" s="78">
        <f t="shared" ref="C74:C79" si="16">IF(B74&gt;=95,3,IF(B74&gt;=90,2,IF(B74&gt;=80,1,0)))</f>
        <v>0</v>
      </c>
      <c r="D74" s="15">
        <v>159</v>
      </c>
      <c r="E74" s="15">
        <v>16</v>
      </c>
      <c r="F74" s="15">
        <v>93</v>
      </c>
      <c r="G74" s="15">
        <v>50</v>
      </c>
      <c r="H74" s="15">
        <f t="shared" ref="H74:H79" si="17">I74+J74+K74</f>
        <v>119</v>
      </c>
      <c r="I74" s="15">
        <v>9</v>
      </c>
      <c r="J74" s="15">
        <v>74</v>
      </c>
      <c r="K74" s="15">
        <v>36</v>
      </c>
      <c r="L74" s="1"/>
      <c r="M74" s="1"/>
      <c r="N74" s="1"/>
    </row>
    <row r="75" spans="1:14" ht="15" customHeight="1" x14ac:dyDescent="0.3">
      <c r="A75" s="41" t="s">
        <v>62</v>
      </c>
      <c r="B75" s="22">
        <f t="shared" si="15"/>
        <v>88.600000000000009</v>
      </c>
      <c r="C75" s="78">
        <f t="shared" si="16"/>
        <v>1</v>
      </c>
      <c r="D75" s="15">
        <v>773</v>
      </c>
      <c r="E75" s="15">
        <v>364</v>
      </c>
      <c r="F75" s="15">
        <v>200</v>
      </c>
      <c r="G75" s="15">
        <v>209</v>
      </c>
      <c r="H75" s="15">
        <f t="shared" si="17"/>
        <v>685</v>
      </c>
      <c r="I75" s="15">
        <v>326</v>
      </c>
      <c r="J75" s="15">
        <v>181</v>
      </c>
      <c r="K75" s="15">
        <v>178</v>
      </c>
      <c r="L75" s="1"/>
      <c r="M75" s="1"/>
      <c r="N75" s="1"/>
    </row>
    <row r="76" spans="1:14" ht="15" customHeight="1" x14ac:dyDescent="0.3">
      <c r="A76" s="41" t="s">
        <v>63</v>
      </c>
      <c r="B76" s="22">
        <f t="shared" si="15"/>
        <v>97.800000000000011</v>
      </c>
      <c r="C76" s="78">
        <f t="shared" si="16"/>
        <v>3</v>
      </c>
      <c r="D76" s="15">
        <v>181</v>
      </c>
      <c r="E76" s="15">
        <v>129</v>
      </c>
      <c r="F76" s="15">
        <v>40</v>
      </c>
      <c r="G76" s="15">
        <v>12</v>
      </c>
      <c r="H76" s="15">
        <f t="shared" si="17"/>
        <v>177</v>
      </c>
      <c r="I76" s="15">
        <v>128</v>
      </c>
      <c r="J76" s="15">
        <v>38</v>
      </c>
      <c r="K76" s="15">
        <v>11</v>
      </c>
      <c r="L76" s="1"/>
      <c r="M76" s="1"/>
      <c r="N76" s="1"/>
    </row>
    <row r="77" spans="1:14" ht="15" customHeight="1" x14ac:dyDescent="0.3">
      <c r="A77" s="41" t="s">
        <v>64</v>
      </c>
      <c r="B77" s="22">
        <f t="shared" si="15"/>
        <v>94.4</v>
      </c>
      <c r="C77" s="78">
        <f t="shared" si="16"/>
        <v>2</v>
      </c>
      <c r="D77" s="15">
        <v>359</v>
      </c>
      <c r="E77" s="15">
        <v>12</v>
      </c>
      <c r="F77" s="15">
        <v>272</v>
      </c>
      <c r="G77" s="15">
        <v>75</v>
      </c>
      <c r="H77" s="15">
        <f t="shared" si="17"/>
        <v>339</v>
      </c>
      <c r="I77" s="15">
        <v>12</v>
      </c>
      <c r="J77" s="15">
        <v>260</v>
      </c>
      <c r="K77" s="15">
        <v>67</v>
      </c>
      <c r="L77" s="1"/>
      <c r="M77" s="1"/>
      <c r="N77" s="1"/>
    </row>
    <row r="78" spans="1:14" ht="15" customHeight="1" x14ac:dyDescent="0.3">
      <c r="A78" s="41" t="s">
        <v>65</v>
      </c>
      <c r="B78" s="22">
        <f t="shared" si="15"/>
        <v>96.300000000000011</v>
      </c>
      <c r="C78" s="78">
        <f t="shared" si="16"/>
        <v>3</v>
      </c>
      <c r="D78" s="15">
        <v>272</v>
      </c>
      <c r="E78" s="15">
        <v>32</v>
      </c>
      <c r="F78" s="15">
        <v>168</v>
      </c>
      <c r="G78" s="15">
        <v>72</v>
      </c>
      <c r="H78" s="15">
        <f t="shared" si="17"/>
        <v>262</v>
      </c>
      <c r="I78" s="15">
        <v>32</v>
      </c>
      <c r="J78" s="15">
        <v>162</v>
      </c>
      <c r="K78" s="15">
        <v>68</v>
      </c>
      <c r="L78" s="1"/>
      <c r="M78" s="1"/>
      <c r="N78" s="1"/>
    </row>
    <row r="79" spans="1:14" ht="15" customHeight="1" x14ac:dyDescent="0.3">
      <c r="A79" s="41" t="s">
        <v>66</v>
      </c>
      <c r="B79" s="22">
        <f t="shared" si="15"/>
        <v>83.600000000000009</v>
      </c>
      <c r="C79" s="78">
        <f t="shared" si="16"/>
        <v>1</v>
      </c>
      <c r="D79" s="15">
        <v>110</v>
      </c>
      <c r="E79" s="15">
        <v>18</v>
      </c>
      <c r="F79" s="15">
        <v>59</v>
      </c>
      <c r="G79" s="15">
        <v>33</v>
      </c>
      <c r="H79" s="15">
        <f t="shared" si="17"/>
        <v>92</v>
      </c>
      <c r="I79" s="15">
        <v>18</v>
      </c>
      <c r="J79" s="15">
        <v>48</v>
      </c>
      <c r="K79" s="15">
        <v>26</v>
      </c>
      <c r="L79" s="1"/>
      <c r="M79" s="1"/>
      <c r="N79" s="1"/>
    </row>
    <row r="80" spans="1:14" ht="15" customHeight="1" x14ac:dyDescent="0.3">
      <c r="A80" s="43" t="s">
        <v>67</v>
      </c>
      <c r="B80" s="46"/>
      <c r="C80" s="47"/>
      <c r="D80" s="45"/>
      <c r="E80" s="45"/>
      <c r="F80" s="45"/>
      <c r="G80" s="45"/>
      <c r="H80" s="45"/>
      <c r="I80" s="45"/>
      <c r="J80" s="45"/>
      <c r="K80" s="45"/>
      <c r="L80" s="1"/>
      <c r="M80" s="1"/>
      <c r="N80" s="1"/>
    </row>
    <row r="81" spans="1:14" ht="15" customHeight="1" x14ac:dyDescent="0.3">
      <c r="A81" s="41" t="s">
        <v>68</v>
      </c>
      <c r="B81" s="22">
        <f t="shared" ref="B81:B90" si="18">MROUND(H81/D81*100,0.1)</f>
        <v>98.600000000000009</v>
      </c>
      <c r="C81" s="78">
        <f t="shared" ref="C81:C90" si="19">IF(B81&gt;=95,3,IF(B81&gt;=90,2,IF(B81&gt;=80,1,0)))</f>
        <v>3</v>
      </c>
      <c r="D81" s="15">
        <v>143</v>
      </c>
      <c r="E81" s="15">
        <v>38</v>
      </c>
      <c r="F81" s="15">
        <v>66</v>
      </c>
      <c r="G81" s="15">
        <v>39</v>
      </c>
      <c r="H81" s="15">
        <f t="shared" ref="H81:H90" si="20">I81+J81+K81</f>
        <v>141</v>
      </c>
      <c r="I81" s="15">
        <v>36</v>
      </c>
      <c r="J81" s="15">
        <v>66</v>
      </c>
      <c r="K81" s="15">
        <v>39</v>
      </c>
      <c r="L81" s="1"/>
      <c r="M81" s="1"/>
      <c r="N81" s="1"/>
    </row>
    <row r="82" spans="1:14" ht="15" customHeight="1" x14ac:dyDescent="0.3">
      <c r="A82" s="41" t="s">
        <v>70</v>
      </c>
      <c r="B82" s="22">
        <f t="shared" si="18"/>
        <v>81.2</v>
      </c>
      <c r="C82" s="78">
        <f t="shared" si="19"/>
        <v>1</v>
      </c>
      <c r="D82" s="15">
        <v>197</v>
      </c>
      <c r="E82" s="15">
        <v>24</v>
      </c>
      <c r="F82" s="15">
        <v>139</v>
      </c>
      <c r="G82" s="15">
        <v>34</v>
      </c>
      <c r="H82" s="15">
        <f t="shared" si="20"/>
        <v>160</v>
      </c>
      <c r="I82" s="15">
        <v>17</v>
      </c>
      <c r="J82" s="15">
        <v>112</v>
      </c>
      <c r="K82" s="15">
        <v>31</v>
      </c>
      <c r="L82" s="1"/>
      <c r="M82" s="1"/>
      <c r="N82" s="1"/>
    </row>
    <row r="83" spans="1:14" ht="15" customHeight="1" x14ac:dyDescent="0.3">
      <c r="A83" s="41" t="s">
        <v>71</v>
      </c>
      <c r="B83" s="22">
        <f t="shared" si="18"/>
        <v>93.100000000000009</v>
      </c>
      <c r="C83" s="78">
        <f t="shared" si="19"/>
        <v>2</v>
      </c>
      <c r="D83" s="15">
        <v>159</v>
      </c>
      <c r="E83" s="15">
        <v>35</v>
      </c>
      <c r="F83" s="15">
        <v>77</v>
      </c>
      <c r="G83" s="15">
        <v>47</v>
      </c>
      <c r="H83" s="15">
        <f t="shared" si="20"/>
        <v>148</v>
      </c>
      <c r="I83" s="15">
        <v>29</v>
      </c>
      <c r="J83" s="15">
        <v>75</v>
      </c>
      <c r="K83" s="15">
        <v>44</v>
      </c>
      <c r="L83" s="1"/>
      <c r="M83" s="1"/>
      <c r="N83" s="1"/>
    </row>
    <row r="84" spans="1:14" ht="15" customHeight="1" x14ac:dyDescent="0.3">
      <c r="A84" s="41" t="s">
        <v>72</v>
      </c>
      <c r="B84" s="22">
        <f t="shared" si="18"/>
        <v>98.800000000000011</v>
      </c>
      <c r="C84" s="78">
        <f t="shared" si="19"/>
        <v>3</v>
      </c>
      <c r="D84" s="15">
        <v>514</v>
      </c>
      <c r="E84" s="15">
        <v>24</v>
      </c>
      <c r="F84" s="15">
        <v>428</v>
      </c>
      <c r="G84" s="15">
        <v>62</v>
      </c>
      <c r="H84" s="15">
        <f t="shared" si="20"/>
        <v>508</v>
      </c>
      <c r="I84" s="15">
        <v>23</v>
      </c>
      <c r="J84" s="15">
        <v>423</v>
      </c>
      <c r="K84" s="15">
        <v>62</v>
      </c>
      <c r="L84" s="1"/>
      <c r="M84" s="1"/>
      <c r="N84" s="1"/>
    </row>
    <row r="85" spans="1:14" ht="15" customHeight="1" x14ac:dyDescent="0.3">
      <c r="A85" s="41" t="s">
        <v>74</v>
      </c>
      <c r="B85" s="22">
        <f t="shared" si="18"/>
        <v>96.4</v>
      </c>
      <c r="C85" s="78">
        <f t="shared" si="19"/>
        <v>3</v>
      </c>
      <c r="D85" s="15">
        <v>757</v>
      </c>
      <c r="E85" s="15">
        <v>112</v>
      </c>
      <c r="F85" s="15">
        <v>466</v>
      </c>
      <c r="G85" s="15">
        <v>179</v>
      </c>
      <c r="H85" s="15">
        <f t="shared" si="20"/>
        <v>730</v>
      </c>
      <c r="I85" s="15">
        <v>110</v>
      </c>
      <c r="J85" s="15">
        <v>448</v>
      </c>
      <c r="K85" s="15">
        <v>172</v>
      </c>
      <c r="L85" s="1"/>
      <c r="M85" s="1"/>
      <c r="N85" s="1"/>
    </row>
    <row r="86" spans="1:14" ht="15" customHeight="1" x14ac:dyDescent="0.3">
      <c r="A86" s="41" t="s">
        <v>75</v>
      </c>
      <c r="B86" s="22">
        <f t="shared" si="18"/>
        <v>91.2</v>
      </c>
      <c r="C86" s="78">
        <f t="shared" si="19"/>
        <v>2</v>
      </c>
      <c r="D86" s="15">
        <v>501</v>
      </c>
      <c r="E86" s="15">
        <v>73</v>
      </c>
      <c r="F86" s="15">
        <v>248</v>
      </c>
      <c r="G86" s="15">
        <v>180</v>
      </c>
      <c r="H86" s="15">
        <f t="shared" si="20"/>
        <v>457</v>
      </c>
      <c r="I86" s="15">
        <v>65</v>
      </c>
      <c r="J86" s="15">
        <v>218</v>
      </c>
      <c r="K86" s="15">
        <v>174</v>
      </c>
      <c r="L86" s="1"/>
      <c r="M86" s="1"/>
      <c r="N86" s="1"/>
    </row>
    <row r="87" spans="1:14" ht="15" customHeight="1" x14ac:dyDescent="0.3">
      <c r="A87" s="41" t="s">
        <v>76</v>
      </c>
      <c r="B87" s="22">
        <f t="shared" si="18"/>
        <v>76.2</v>
      </c>
      <c r="C87" s="78">
        <f t="shared" si="19"/>
        <v>0</v>
      </c>
      <c r="D87" s="15">
        <v>407</v>
      </c>
      <c r="E87" s="15">
        <v>81</v>
      </c>
      <c r="F87" s="15">
        <v>240</v>
      </c>
      <c r="G87" s="15">
        <v>86</v>
      </c>
      <c r="H87" s="15">
        <f t="shared" si="20"/>
        <v>310</v>
      </c>
      <c r="I87" s="15">
        <v>60</v>
      </c>
      <c r="J87" s="15">
        <v>194</v>
      </c>
      <c r="K87" s="15">
        <v>56</v>
      </c>
      <c r="L87" s="1"/>
      <c r="M87" s="1"/>
      <c r="N87" s="1"/>
    </row>
    <row r="88" spans="1:14" ht="15" customHeight="1" x14ac:dyDescent="0.3">
      <c r="A88" s="41" t="s">
        <v>77</v>
      </c>
      <c r="B88" s="22">
        <f t="shared" si="18"/>
        <v>95.800000000000011</v>
      </c>
      <c r="C88" s="78">
        <f t="shared" si="19"/>
        <v>3</v>
      </c>
      <c r="D88" s="15">
        <v>449</v>
      </c>
      <c r="E88" s="15">
        <v>128</v>
      </c>
      <c r="F88" s="15">
        <v>218</v>
      </c>
      <c r="G88" s="15">
        <v>103</v>
      </c>
      <c r="H88" s="15">
        <f t="shared" si="20"/>
        <v>430</v>
      </c>
      <c r="I88" s="15">
        <v>120</v>
      </c>
      <c r="J88" s="15">
        <v>208</v>
      </c>
      <c r="K88" s="15">
        <v>102</v>
      </c>
      <c r="L88" s="1"/>
      <c r="M88" s="1"/>
      <c r="N88" s="1"/>
    </row>
    <row r="89" spans="1:14" ht="15" customHeight="1" x14ac:dyDescent="0.3">
      <c r="A89" s="41" t="s">
        <v>78</v>
      </c>
      <c r="B89" s="22">
        <f t="shared" si="18"/>
        <v>99.100000000000009</v>
      </c>
      <c r="C89" s="78">
        <f t="shared" si="19"/>
        <v>3</v>
      </c>
      <c r="D89" s="15">
        <v>470</v>
      </c>
      <c r="E89" s="15">
        <v>44</v>
      </c>
      <c r="F89" s="15">
        <v>332</v>
      </c>
      <c r="G89" s="15">
        <v>94</v>
      </c>
      <c r="H89" s="15">
        <f t="shared" si="20"/>
        <v>466</v>
      </c>
      <c r="I89" s="15">
        <v>42</v>
      </c>
      <c r="J89" s="15">
        <v>331</v>
      </c>
      <c r="K89" s="15">
        <v>93</v>
      </c>
      <c r="L89" s="1"/>
      <c r="M89" s="1"/>
      <c r="N89" s="1"/>
    </row>
    <row r="90" spans="1:14" ht="15" customHeight="1" x14ac:dyDescent="0.3">
      <c r="A90" s="41" t="s">
        <v>79</v>
      </c>
      <c r="B90" s="22">
        <f t="shared" si="18"/>
        <v>90.2</v>
      </c>
      <c r="C90" s="78">
        <f t="shared" si="19"/>
        <v>2</v>
      </c>
      <c r="D90" s="15">
        <v>255</v>
      </c>
      <c r="E90" s="15">
        <v>73</v>
      </c>
      <c r="F90" s="15">
        <v>101</v>
      </c>
      <c r="G90" s="15">
        <v>81</v>
      </c>
      <c r="H90" s="15">
        <f t="shared" si="20"/>
        <v>230</v>
      </c>
      <c r="I90" s="15">
        <v>59</v>
      </c>
      <c r="J90" s="15">
        <v>90</v>
      </c>
      <c r="K90" s="15">
        <v>81</v>
      </c>
      <c r="L90" s="1"/>
      <c r="M90" s="1"/>
      <c r="N90" s="1"/>
    </row>
    <row r="91" spans="1:14" ht="15" customHeight="1" x14ac:dyDescent="0.3">
      <c r="A91" s="43" t="s">
        <v>80</v>
      </c>
      <c r="B91" s="46"/>
      <c r="C91" s="47"/>
      <c r="D91" s="45"/>
      <c r="E91" s="45"/>
      <c r="F91" s="45"/>
      <c r="G91" s="45"/>
      <c r="H91" s="45"/>
      <c r="I91" s="45"/>
      <c r="J91" s="45"/>
      <c r="K91" s="45"/>
      <c r="L91" s="1"/>
      <c r="M91" s="1"/>
      <c r="N91" s="1"/>
    </row>
    <row r="92" spans="1:14" ht="15" customHeight="1" x14ac:dyDescent="0.3">
      <c r="A92" s="41" t="s">
        <v>69</v>
      </c>
      <c r="B92" s="22">
        <f t="shared" ref="B92:B102" si="21">MROUND(H92/D92*100,0.1)</f>
        <v>93.600000000000009</v>
      </c>
      <c r="C92" s="78">
        <f t="shared" ref="C92:C102" si="22">IF(B92&gt;=95,3,IF(B92&gt;=90,2,IF(B92&gt;=80,1,0)))</f>
        <v>2</v>
      </c>
      <c r="D92" s="15">
        <v>249</v>
      </c>
      <c r="E92" s="15">
        <v>102</v>
      </c>
      <c r="F92" s="15">
        <v>118</v>
      </c>
      <c r="G92" s="15">
        <v>29</v>
      </c>
      <c r="H92" s="15">
        <f t="shared" ref="H92:H102" si="23">I92+J92+K92</f>
        <v>233</v>
      </c>
      <c r="I92" s="15">
        <v>99</v>
      </c>
      <c r="J92" s="15">
        <v>105</v>
      </c>
      <c r="K92" s="15">
        <v>29</v>
      </c>
      <c r="L92" s="1"/>
      <c r="M92" s="1"/>
      <c r="N92" s="1"/>
    </row>
    <row r="93" spans="1:14" ht="15" customHeight="1" x14ac:dyDescent="0.3">
      <c r="A93" s="41" t="s">
        <v>81</v>
      </c>
      <c r="B93" s="22">
        <f t="shared" si="21"/>
        <v>95.7</v>
      </c>
      <c r="C93" s="78">
        <f t="shared" si="22"/>
        <v>3</v>
      </c>
      <c r="D93" s="15">
        <v>392</v>
      </c>
      <c r="E93" s="15">
        <v>70</v>
      </c>
      <c r="F93" s="15">
        <v>212</v>
      </c>
      <c r="G93" s="15">
        <v>110</v>
      </c>
      <c r="H93" s="15">
        <f t="shared" si="23"/>
        <v>375</v>
      </c>
      <c r="I93" s="15">
        <v>64</v>
      </c>
      <c r="J93" s="15">
        <v>204</v>
      </c>
      <c r="K93" s="15">
        <v>107</v>
      </c>
      <c r="L93" s="1"/>
      <c r="M93" s="1"/>
      <c r="N93" s="1"/>
    </row>
    <row r="94" spans="1:14" ht="15" customHeight="1" x14ac:dyDescent="0.3">
      <c r="A94" s="41" t="s">
        <v>73</v>
      </c>
      <c r="B94" s="22">
        <f t="shared" si="21"/>
        <v>89.600000000000009</v>
      </c>
      <c r="C94" s="78">
        <f t="shared" si="22"/>
        <v>1</v>
      </c>
      <c r="D94" s="15">
        <v>269</v>
      </c>
      <c r="E94" s="15">
        <v>40</v>
      </c>
      <c r="F94" s="15">
        <v>206</v>
      </c>
      <c r="G94" s="15">
        <v>23</v>
      </c>
      <c r="H94" s="15">
        <f t="shared" si="23"/>
        <v>241</v>
      </c>
      <c r="I94" s="15">
        <v>37</v>
      </c>
      <c r="J94" s="15">
        <v>184</v>
      </c>
      <c r="K94" s="15">
        <v>20</v>
      </c>
      <c r="L94" s="1"/>
      <c r="M94" s="1"/>
      <c r="N94" s="1"/>
    </row>
    <row r="95" spans="1:14" ht="15" customHeight="1" x14ac:dyDescent="0.3">
      <c r="A95" s="41" t="s">
        <v>82</v>
      </c>
      <c r="B95" s="22">
        <f t="shared" si="21"/>
        <v>100</v>
      </c>
      <c r="C95" s="78">
        <f t="shared" si="22"/>
        <v>3</v>
      </c>
      <c r="D95" s="15">
        <v>185</v>
      </c>
      <c r="E95" s="15">
        <v>45</v>
      </c>
      <c r="F95" s="15">
        <v>106</v>
      </c>
      <c r="G95" s="15">
        <v>34</v>
      </c>
      <c r="H95" s="15">
        <f t="shared" si="23"/>
        <v>185</v>
      </c>
      <c r="I95" s="15">
        <v>45</v>
      </c>
      <c r="J95" s="15">
        <v>106</v>
      </c>
      <c r="K95" s="15">
        <v>34</v>
      </c>
      <c r="L95" s="1"/>
      <c r="M95" s="1"/>
      <c r="N95" s="1"/>
    </row>
    <row r="96" spans="1:14" ht="15" customHeight="1" x14ac:dyDescent="0.3">
      <c r="A96" s="41" t="s">
        <v>83</v>
      </c>
      <c r="B96" s="22">
        <f t="shared" si="21"/>
        <v>97.800000000000011</v>
      </c>
      <c r="C96" s="78">
        <f t="shared" si="22"/>
        <v>3</v>
      </c>
      <c r="D96" s="15">
        <v>279</v>
      </c>
      <c r="E96" s="15">
        <v>45</v>
      </c>
      <c r="F96" s="15">
        <v>189</v>
      </c>
      <c r="G96" s="15">
        <v>45</v>
      </c>
      <c r="H96" s="15">
        <f t="shared" si="23"/>
        <v>273</v>
      </c>
      <c r="I96" s="15">
        <v>44</v>
      </c>
      <c r="J96" s="15">
        <v>186</v>
      </c>
      <c r="K96" s="15">
        <v>43</v>
      </c>
      <c r="L96" s="1"/>
      <c r="M96" s="1"/>
      <c r="N96" s="1"/>
    </row>
    <row r="97" spans="1:14" ht="15" customHeight="1" x14ac:dyDescent="0.3">
      <c r="A97" s="41" t="s">
        <v>84</v>
      </c>
      <c r="B97" s="22">
        <f t="shared" si="21"/>
        <v>93.2</v>
      </c>
      <c r="C97" s="78">
        <f t="shared" si="22"/>
        <v>2</v>
      </c>
      <c r="D97" s="15">
        <v>322</v>
      </c>
      <c r="E97" s="15">
        <v>32</v>
      </c>
      <c r="F97" s="15">
        <v>188</v>
      </c>
      <c r="G97" s="15">
        <v>102</v>
      </c>
      <c r="H97" s="15">
        <f t="shared" si="23"/>
        <v>300</v>
      </c>
      <c r="I97" s="15">
        <v>30</v>
      </c>
      <c r="J97" s="15">
        <v>175</v>
      </c>
      <c r="K97" s="15">
        <v>95</v>
      </c>
      <c r="L97" s="1"/>
      <c r="M97" s="1"/>
      <c r="N97" s="1"/>
    </row>
    <row r="98" spans="1:14" ht="15" customHeight="1" x14ac:dyDescent="0.3">
      <c r="A98" s="41" t="s">
        <v>85</v>
      </c>
      <c r="B98" s="22">
        <f t="shared" si="21"/>
        <v>95.2</v>
      </c>
      <c r="C98" s="78">
        <f t="shared" si="22"/>
        <v>3</v>
      </c>
      <c r="D98" s="15">
        <v>227</v>
      </c>
      <c r="E98" s="15">
        <v>90</v>
      </c>
      <c r="F98" s="15">
        <v>75</v>
      </c>
      <c r="G98" s="15">
        <v>62</v>
      </c>
      <c r="H98" s="15">
        <f t="shared" si="23"/>
        <v>216</v>
      </c>
      <c r="I98" s="15">
        <v>81</v>
      </c>
      <c r="J98" s="15">
        <v>73</v>
      </c>
      <c r="K98" s="15">
        <v>62</v>
      </c>
      <c r="L98" s="1"/>
      <c r="M98" s="1"/>
      <c r="N98" s="1"/>
    </row>
    <row r="99" spans="1:14" ht="15" customHeight="1" x14ac:dyDescent="0.3">
      <c r="A99" s="41" t="s">
        <v>86</v>
      </c>
      <c r="B99" s="22">
        <f t="shared" si="21"/>
        <v>71.600000000000009</v>
      </c>
      <c r="C99" s="78">
        <f t="shared" si="22"/>
        <v>0</v>
      </c>
      <c r="D99" s="15">
        <v>109</v>
      </c>
      <c r="E99" s="15">
        <v>26</v>
      </c>
      <c r="F99" s="15">
        <v>46</v>
      </c>
      <c r="G99" s="15">
        <v>37</v>
      </c>
      <c r="H99" s="15">
        <f t="shared" si="23"/>
        <v>78</v>
      </c>
      <c r="I99" s="15">
        <v>19</v>
      </c>
      <c r="J99" s="15">
        <v>31</v>
      </c>
      <c r="K99" s="15">
        <v>28</v>
      </c>
      <c r="L99" s="1"/>
      <c r="M99" s="1"/>
      <c r="N99" s="1"/>
    </row>
    <row r="100" spans="1:14" ht="15" customHeight="1" x14ac:dyDescent="0.3">
      <c r="A100" s="41" t="s">
        <v>87</v>
      </c>
      <c r="B100" s="22">
        <f t="shared" si="21"/>
        <v>98.4</v>
      </c>
      <c r="C100" s="78">
        <f t="shared" si="22"/>
        <v>3</v>
      </c>
      <c r="D100" s="15">
        <v>188</v>
      </c>
      <c r="E100" s="15">
        <v>22</v>
      </c>
      <c r="F100" s="15">
        <v>107</v>
      </c>
      <c r="G100" s="15">
        <v>59</v>
      </c>
      <c r="H100" s="15">
        <f t="shared" si="23"/>
        <v>185</v>
      </c>
      <c r="I100" s="15">
        <v>21</v>
      </c>
      <c r="J100" s="15">
        <v>106</v>
      </c>
      <c r="K100" s="15">
        <v>58</v>
      </c>
      <c r="L100" s="1"/>
      <c r="M100" s="1"/>
      <c r="N100" s="1"/>
    </row>
    <row r="101" spans="1:14" ht="15" customHeight="1" x14ac:dyDescent="0.3">
      <c r="A101" s="41" t="s">
        <v>88</v>
      </c>
      <c r="B101" s="22">
        <f t="shared" si="21"/>
        <v>83.300000000000011</v>
      </c>
      <c r="C101" s="78">
        <f t="shared" si="22"/>
        <v>1</v>
      </c>
      <c r="D101" s="15">
        <v>84</v>
      </c>
      <c r="E101" s="15">
        <v>8</v>
      </c>
      <c r="F101" s="15">
        <v>60</v>
      </c>
      <c r="G101" s="15">
        <v>16</v>
      </c>
      <c r="H101" s="15">
        <f t="shared" si="23"/>
        <v>70</v>
      </c>
      <c r="I101" s="15">
        <v>7</v>
      </c>
      <c r="J101" s="15">
        <v>50</v>
      </c>
      <c r="K101" s="15">
        <v>13</v>
      </c>
      <c r="L101" s="1"/>
      <c r="M101" s="1"/>
      <c r="N101" s="1"/>
    </row>
    <row r="102" spans="1:14" ht="15" customHeight="1" x14ac:dyDescent="0.3">
      <c r="A102" s="41" t="s">
        <v>89</v>
      </c>
      <c r="B102" s="22">
        <f t="shared" si="21"/>
        <v>70.600000000000009</v>
      </c>
      <c r="C102" s="78">
        <f t="shared" si="22"/>
        <v>0</v>
      </c>
      <c r="D102" s="15">
        <v>34</v>
      </c>
      <c r="E102" s="15">
        <v>11</v>
      </c>
      <c r="F102" s="15">
        <v>9</v>
      </c>
      <c r="G102" s="15">
        <v>14</v>
      </c>
      <c r="H102" s="15">
        <f t="shared" si="23"/>
        <v>24</v>
      </c>
      <c r="I102" s="15">
        <v>10</v>
      </c>
      <c r="J102" s="15">
        <v>5</v>
      </c>
      <c r="K102" s="15">
        <v>9</v>
      </c>
      <c r="L102" s="1"/>
      <c r="M102" s="1"/>
      <c r="N102" s="1"/>
    </row>
    <row r="109" spans="1: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I5:I8"/>
    <mergeCell ref="J5:J8"/>
    <mergeCell ref="E4:G4"/>
    <mergeCell ref="A1:K1"/>
    <mergeCell ref="G5:G8"/>
    <mergeCell ref="I4:K4"/>
    <mergeCell ref="K5:K8"/>
    <mergeCell ref="A4:A8"/>
    <mergeCell ref="D4:D8"/>
    <mergeCell ref="H4:H8"/>
    <mergeCell ref="C5:C8"/>
    <mergeCell ref="E5:E8"/>
    <mergeCell ref="F5:F8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27"/>
  <sheetViews>
    <sheetView zoomScaleNormal="100" zoomScaleSheetLayoutView="100" workbookViewId="0">
      <selection activeCell="B96" sqref="B96"/>
    </sheetView>
  </sheetViews>
  <sheetFormatPr defaultColWidth="9.1796875" defaultRowHeight="13" x14ac:dyDescent="0.3"/>
  <cols>
    <col min="1" max="1" width="25.453125" style="2" customWidth="1"/>
    <col min="2" max="2" width="42.26953125" style="2" customWidth="1"/>
    <col min="3" max="3" width="11.26953125" style="2" customWidth="1"/>
    <col min="4" max="4" width="13.54296875" style="2" customWidth="1"/>
    <col min="5" max="7" width="9.7265625" style="2" customWidth="1"/>
    <col min="8" max="8" width="21.54296875" style="2" customWidth="1"/>
    <col min="9" max="11" width="9.7265625" style="2" customWidth="1"/>
    <col min="12" max="16384" width="9.1796875" style="2"/>
  </cols>
  <sheetData>
    <row r="1" spans="1:14" s="1" customFormat="1" ht="40.5" customHeight="1" x14ac:dyDescent="0.35">
      <c r="A1" s="91" t="s">
        <v>163</v>
      </c>
      <c r="B1" s="91"/>
      <c r="C1" s="91"/>
      <c r="D1" s="91"/>
      <c r="E1" s="119"/>
      <c r="F1" s="119"/>
      <c r="G1" s="119"/>
      <c r="H1" s="119"/>
      <c r="I1" s="119"/>
      <c r="J1" s="119"/>
      <c r="K1" s="126"/>
    </row>
    <row r="2" spans="1:14" ht="15" customHeight="1" x14ac:dyDescent="0.3">
      <c r="A2" s="12" t="s">
        <v>132</v>
      </c>
      <c r="B2" s="80"/>
      <c r="C2" s="12"/>
      <c r="E2" s="79"/>
      <c r="F2" s="79"/>
      <c r="G2" s="79"/>
      <c r="H2" s="79"/>
      <c r="I2" s="12"/>
      <c r="J2" s="12"/>
      <c r="K2" s="12"/>
    </row>
    <row r="3" spans="1:14" ht="15" customHeight="1" x14ac:dyDescent="0.3">
      <c r="A3" s="12" t="s">
        <v>167</v>
      </c>
      <c r="B3" s="80"/>
      <c r="C3" s="12"/>
      <c r="E3" s="79"/>
      <c r="F3" s="79"/>
      <c r="G3" s="79"/>
      <c r="H3" s="79"/>
      <c r="I3" s="12"/>
      <c r="J3" s="12"/>
      <c r="K3" s="12"/>
    </row>
    <row r="4" spans="1:14" ht="118.5" customHeight="1" x14ac:dyDescent="0.3">
      <c r="A4" s="106" t="s">
        <v>90</v>
      </c>
      <c r="B4" s="13" t="s">
        <v>164</v>
      </c>
      <c r="C4" s="77" t="s">
        <v>160</v>
      </c>
      <c r="D4" s="106" t="s">
        <v>155</v>
      </c>
      <c r="E4" s="127" t="s">
        <v>121</v>
      </c>
      <c r="F4" s="128"/>
      <c r="G4" s="129"/>
      <c r="H4" s="106" t="s">
        <v>165</v>
      </c>
      <c r="I4" s="127" t="s">
        <v>121</v>
      </c>
      <c r="J4" s="128"/>
      <c r="K4" s="129"/>
      <c r="L4" s="1"/>
      <c r="M4" s="1"/>
      <c r="N4" s="1"/>
    </row>
    <row r="5" spans="1:14" ht="15" customHeight="1" x14ac:dyDescent="0.3">
      <c r="A5" s="107"/>
      <c r="B5" s="13" t="s">
        <v>96</v>
      </c>
      <c r="C5" s="111" t="s">
        <v>99</v>
      </c>
      <c r="D5" s="107"/>
      <c r="E5" s="101" t="s">
        <v>123</v>
      </c>
      <c r="F5" s="101" t="s">
        <v>122</v>
      </c>
      <c r="G5" s="101" t="s">
        <v>154</v>
      </c>
      <c r="H5" s="107"/>
      <c r="I5" s="101" t="s">
        <v>159</v>
      </c>
      <c r="J5" s="101" t="s">
        <v>158</v>
      </c>
      <c r="K5" s="101" t="s">
        <v>157</v>
      </c>
      <c r="L5" s="1"/>
      <c r="M5" s="1"/>
      <c r="N5" s="1"/>
    </row>
    <row r="6" spans="1:14" ht="15" customHeight="1" x14ac:dyDescent="0.3">
      <c r="A6" s="107"/>
      <c r="B6" s="13" t="s">
        <v>97</v>
      </c>
      <c r="C6" s="111"/>
      <c r="D6" s="107"/>
      <c r="E6" s="107"/>
      <c r="F6" s="107"/>
      <c r="G6" s="107"/>
      <c r="H6" s="107"/>
      <c r="I6" s="107"/>
      <c r="J6" s="107"/>
      <c r="K6" s="107"/>
      <c r="L6" s="1"/>
      <c r="M6" s="1"/>
      <c r="N6" s="1"/>
    </row>
    <row r="7" spans="1:14" s="4" customFormat="1" ht="15" customHeight="1" x14ac:dyDescent="0.3">
      <c r="A7" s="107"/>
      <c r="B7" s="13" t="s">
        <v>98</v>
      </c>
      <c r="C7" s="111"/>
      <c r="D7" s="107"/>
      <c r="E7" s="107"/>
      <c r="F7" s="107"/>
      <c r="G7" s="107"/>
      <c r="H7" s="107"/>
      <c r="I7" s="107"/>
      <c r="J7" s="107"/>
      <c r="K7" s="107"/>
      <c r="L7" s="3"/>
      <c r="M7" s="3"/>
      <c r="N7" s="3"/>
    </row>
    <row r="8" spans="1:14" s="4" customFormat="1" ht="15" customHeight="1" x14ac:dyDescent="0.3">
      <c r="A8" s="108"/>
      <c r="B8" s="13" t="s">
        <v>116</v>
      </c>
      <c r="C8" s="111"/>
      <c r="D8" s="108"/>
      <c r="E8" s="108"/>
      <c r="F8" s="108" t="s">
        <v>108</v>
      </c>
      <c r="G8" s="108"/>
      <c r="H8" s="108"/>
      <c r="I8" s="108"/>
      <c r="J8" s="108" t="s">
        <v>108</v>
      </c>
      <c r="K8" s="108"/>
      <c r="L8" s="3"/>
      <c r="M8" s="3"/>
      <c r="N8" s="3"/>
    </row>
    <row r="9" spans="1:14" s="4" customFormat="1" ht="15" customHeight="1" x14ac:dyDescent="0.3">
      <c r="A9" s="42" t="s">
        <v>107</v>
      </c>
      <c r="B9" s="19"/>
      <c r="C9" s="30">
        <v>3</v>
      </c>
      <c r="D9" s="17"/>
      <c r="E9" s="76"/>
      <c r="F9" s="76"/>
      <c r="G9" s="76"/>
      <c r="H9" s="76"/>
      <c r="I9" s="76"/>
      <c r="J9" s="76"/>
      <c r="K9" s="76"/>
      <c r="L9" s="3"/>
      <c r="M9" s="3"/>
      <c r="N9" s="3"/>
    </row>
    <row r="10" spans="1:14" ht="15" customHeight="1" x14ac:dyDescent="0.3">
      <c r="A10" s="43" t="s">
        <v>0</v>
      </c>
      <c r="B10" s="44"/>
      <c r="C10" s="44"/>
      <c r="D10" s="34"/>
      <c r="E10" s="34"/>
      <c r="F10" s="34"/>
      <c r="G10" s="34"/>
      <c r="H10" s="34"/>
      <c r="I10" s="34"/>
      <c r="J10" s="34"/>
      <c r="K10" s="34"/>
      <c r="L10" s="1"/>
      <c r="M10" s="1"/>
      <c r="N10" s="1"/>
    </row>
    <row r="11" spans="1:14" ht="15" customHeight="1" x14ac:dyDescent="0.3">
      <c r="A11" s="41" t="s">
        <v>1</v>
      </c>
      <c r="B11" s="22">
        <f t="shared" ref="B11:B28" si="0">MROUND(H11/D11*100,0.1)</f>
        <v>97.4</v>
      </c>
      <c r="C11" s="78">
        <f t="shared" ref="C11:C28" si="1">IF(B11&gt;=95,3,IF(B11&gt;=90,2,IF(B11&gt;=80,1,0)))</f>
        <v>3</v>
      </c>
      <c r="D11" s="15">
        <f t="shared" ref="D11:D28" si="2">E11+F11+G11</f>
        <v>266</v>
      </c>
      <c r="E11" s="15">
        <v>65</v>
      </c>
      <c r="F11" s="15">
        <v>146</v>
      </c>
      <c r="G11" s="15">
        <v>55</v>
      </c>
      <c r="H11" s="15">
        <f t="shared" ref="H11:H28" si="3">I11+J11+K11</f>
        <v>259</v>
      </c>
      <c r="I11" s="15">
        <v>61</v>
      </c>
      <c r="J11" s="15">
        <v>144</v>
      </c>
      <c r="K11" s="15">
        <v>54</v>
      </c>
      <c r="L11" s="1"/>
      <c r="M11" s="1"/>
      <c r="N11" s="1"/>
    </row>
    <row r="12" spans="1:14" ht="15" customHeight="1" x14ac:dyDescent="0.3">
      <c r="A12" s="41" t="s">
        <v>2</v>
      </c>
      <c r="B12" s="22">
        <f t="shared" si="0"/>
        <v>99.2</v>
      </c>
      <c r="C12" s="78">
        <f t="shared" si="1"/>
        <v>3</v>
      </c>
      <c r="D12" s="15">
        <f t="shared" si="2"/>
        <v>397</v>
      </c>
      <c r="E12" s="15">
        <v>75</v>
      </c>
      <c r="F12" s="15">
        <v>205</v>
      </c>
      <c r="G12" s="15">
        <v>117</v>
      </c>
      <c r="H12" s="15">
        <f t="shared" si="3"/>
        <v>394</v>
      </c>
      <c r="I12" s="15">
        <v>75</v>
      </c>
      <c r="J12" s="15">
        <v>203</v>
      </c>
      <c r="K12" s="15">
        <v>116</v>
      </c>
      <c r="L12" s="1"/>
      <c r="M12" s="1"/>
      <c r="N12" s="1"/>
    </row>
    <row r="13" spans="1:14" ht="15" customHeight="1" x14ac:dyDescent="0.3">
      <c r="A13" s="41" t="s">
        <v>3</v>
      </c>
      <c r="B13" s="22">
        <f t="shared" si="0"/>
        <v>97.2</v>
      </c>
      <c r="C13" s="78">
        <f t="shared" si="1"/>
        <v>3</v>
      </c>
      <c r="D13" s="15">
        <f t="shared" si="2"/>
        <v>326</v>
      </c>
      <c r="E13" s="15">
        <v>25</v>
      </c>
      <c r="F13" s="15">
        <v>193</v>
      </c>
      <c r="G13" s="15">
        <v>108</v>
      </c>
      <c r="H13" s="15">
        <f t="shared" si="3"/>
        <v>317</v>
      </c>
      <c r="I13" s="15">
        <v>24</v>
      </c>
      <c r="J13" s="15">
        <v>185</v>
      </c>
      <c r="K13" s="15">
        <v>108</v>
      </c>
      <c r="L13" s="1"/>
      <c r="M13" s="1"/>
      <c r="N13" s="1"/>
    </row>
    <row r="14" spans="1:14" ht="15" customHeight="1" x14ac:dyDescent="0.3">
      <c r="A14" s="41" t="s">
        <v>4</v>
      </c>
      <c r="B14" s="22">
        <f t="shared" si="0"/>
        <v>97.800000000000011</v>
      </c>
      <c r="C14" s="78">
        <f t="shared" si="1"/>
        <v>3</v>
      </c>
      <c r="D14" s="15">
        <f t="shared" si="2"/>
        <v>456</v>
      </c>
      <c r="E14" s="15">
        <v>35</v>
      </c>
      <c r="F14" s="15">
        <v>259</v>
      </c>
      <c r="G14" s="15">
        <v>162</v>
      </c>
      <c r="H14" s="15">
        <f t="shared" si="3"/>
        <v>446</v>
      </c>
      <c r="I14" s="15">
        <v>33</v>
      </c>
      <c r="J14" s="15">
        <v>255</v>
      </c>
      <c r="K14" s="15">
        <v>158</v>
      </c>
      <c r="L14" s="1"/>
      <c r="M14" s="1"/>
      <c r="N14" s="1"/>
    </row>
    <row r="15" spans="1:14" ht="15" customHeight="1" x14ac:dyDescent="0.3">
      <c r="A15" s="41" t="s">
        <v>5</v>
      </c>
      <c r="B15" s="22">
        <f t="shared" si="0"/>
        <v>99.600000000000009</v>
      </c>
      <c r="C15" s="78">
        <f t="shared" si="1"/>
        <v>3</v>
      </c>
      <c r="D15" s="15">
        <f t="shared" si="2"/>
        <v>246</v>
      </c>
      <c r="E15" s="15">
        <v>8</v>
      </c>
      <c r="F15" s="15">
        <v>167</v>
      </c>
      <c r="G15" s="15">
        <v>71</v>
      </c>
      <c r="H15" s="15">
        <f t="shared" si="3"/>
        <v>245</v>
      </c>
      <c r="I15" s="15">
        <v>8</v>
      </c>
      <c r="J15" s="15">
        <v>166</v>
      </c>
      <c r="K15" s="15">
        <v>71</v>
      </c>
      <c r="L15" s="1"/>
      <c r="M15" s="1"/>
      <c r="N15" s="1"/>
    </row>
    <row r="16" spans="1:14" ht="15" customHeight="1" x14ac:dyDescent="0.3">
      <c r="A16" s="41" t="s">
        <v>6</v>
      </c>
      <c r="B16" s="22">
        <f t="shared" si="0"/>
        <v>98.100000000000009</v>
      </c>
      <c r="C16" s="78">
        <f t="shared" si="1"/>
        <v>3</v>
      </c>
      <c r="D16" s="15">
        <f t="shared" si="2"/>
        <v>269</v>
      </c>
      <c r="E16" s="15">
        <v>32</v>
      </c>
      <c r="F16" s="15">
        <v>149</v>
      </c>
      <c r="G16" s="15">
        <v>88</v>
      </c>
      <c r="H16" s="15">
        <f t="shared" si="3"/>
        <v>264</v>
      </c>
      <c r="I16" s="15">
        <v>31</v>
      </c>
      <c r="J16" s="15">
        <v>146</v>
      </c>
      <c r="K16" s="15">
        <v>87</v>
      </c>
      <c r="L16" s="1"/>
      <c r="M16" s="1"/>
      <c r="N16" s="1"/>
    </row>
    <row r="17" spans="1:14" ht="15" customHeight="1" x14ac:dyDescent="0.3">
      <c r="A17" s="41" t="s">
        <v>7</v>
      </c>
      <c r="B17" s="22">
        <f t="shared" si="0"/>
        <v>87.9</v>
      </c>
      <c r="C17" s="78">
        <f t="shared" si="1"/>
        <v>1</v>
      </c>
      <c r="D17" s="15">
        <f t="shared" si="2"/>
        <v>281</v>
      </c>
      <c r="E17" s="15">
        <v>11</v>
      </c>
      <c r="F17" s="15">
        <v>175</v>
      </c>
      <c r="G17" s="15">
        <v>95</v>
      </c>
      <c r="H17" s="15">
        <f t="shared" si="3"/>
        <v>247</v>
      </c>
      <c r="I17" s="15">
        <v>10</v>
      </c>
      <c r="J17" s="15">
        <v>146</v>
      </c>
      <c r="K17" s="15">
        <v>91</v>
      </c>
      <c r="L17" s="1"/>
      <c r="M17" s="1"/>
      <c r="N17" s="1"/>
    </row>
    <row r="18" spans="1:14" ht="15" customHeight="1" x14ac:dyDescent="0.3">
      <c r="A18" s="41" t="s">
        <v>8</v>
      </c>
      <c r="B18" s="22">
        <f t="shared" si="0"/>
        <v>94.5</v>
      </c>
      <c r="C18" s="78">
        <f t="shared" si="1"/>
        <v>2</v>
      </c>
      <c r="D18" s="15">
        <f t="shared" si="2"/>
        <v>345</v>
      </c>
      <c r="E18" s="15">
        <v>42</v>
      </c>
      <c r="F18" s="15">
        <v>206</v>
      </c>
      <c r="G18" s="15">
        <v>97</v>
      </c>
      <c r="H18" s="15">
        <f t="shared" si="3"/>
        <v>326</v>
      </c>
      <c r="I18" s="15">
        <v>40</v>
      </c>
      <c r="J18" s="15">
        <v>192</v>
      </c>
      <c r="K18" s="15">
        <v>94</v>
      </c>
      <c r="L18" s="1"/>
      <c r="M18" s="1"/>
      <c r="N18" s="1"/>
    </row>
    <row r="19" spans="1:14" ht="15" customHeight="1" x14ac:dyDescent="0.3">
      <c r="A19" s="41" t="s">
        <v>9</v>
      </c>
      <c r="B19" s="22">
        <f t="shared" si="0"/>
        <v>95.800000000000011</v>
      </c>
      <c r="C19" s="78">
        <f t="shared" si="1"/>
        <v>3</v>
      </c>
      <c r="D19" s="15">
        <f t="shared" si="2"/>
        <v>286</v>
      </c>
      <c r="E19" s="15">
        <v>35</v>
      </c>
      <c r="F19" s="15">
        <v>192</v>
      </c>
      <c r="G19" s="15">
        <v>59</v>
      </c>
      <c r="H19" s="15">
        <f t="shared" si="3"/>
        <v>274</v>
      </c>
      <c r="I19" s="15">
        <v>32</v>
      </c>
      <c r="J19" s="15">
        <v>185</v>
      </c>
      <c r="K19" s="15">
        <v>57</v>
      </c>
      <c r="L19" s="1"/>
      <c r="M19" s="1"/>
      <c r="N19" s="1"/>
    </row>
    <row r="20" spans="1:14" ht="15" customHeight="1" x14ac:dyDescent="0.3">
      <c r="A20" s="41" t="s">
        <v>10</v>
      </c>
      <c r="B20" s="22">
        <f t="shared" si="0"/>
        <v>98.800000000000011</v>
      </c>
      <c r="C20" s="78">
        <f t="shared" si="1"/>
        <v>3</v>
      </c>
      <c r="D20" s="15">
        <f t="shared" si="2"/>
        <v>653</v>
      </c>
      <c r="E20" s="15">
        <v>141</v>
      </c>
      <c r="F20" s="15">
        <v>346</v>
      </c>
      <c r="G20" s="15">
        <v>166</v>
      </c>
      <c r="H20" s="15">
        <f t="shared" si="3"/>
        <v>645</v>
      </c>
      <c r="I20" s="15">
        <v>140</v>
      </c>
      <c r="J20" s="15">
        <v>343</v>
      </c>
      <c r="K20" s="15">
        <v>162</v>
      </c>
      <c r="L20" s="1"/>
      <c r="M20" s="1"/>
      <c r="N20" s="1"/>
    </row>
    <row r="21" spans="1:14" ht="15" customHeight="1" x14ac:dyDescent="0.3">
      <c r="A21" s="41" t="s">
        <v>11</v>
      </c>
      <c r="B21" s="22">
        <f t="shared" si="0"/>
        <v>97.9</v>
      </c>
      <c r="C21" s="78">
        <f t="shared" si="1"/>
        <v>3</v>
      </c>
      <c r="D21" s="15">
        <f t="shared" si="2"/>
        <v>291</v>
      </c>
      <c r="E21" s="15">
        <v>33</v>
      </c>
      <c r="F21" s="15">
        <v>198</v>
      </c>
      <c r="G21" s="15">
        <v>60</v>
      </c>
      <c r="H21" s="15">
        <f t="shared" si="3"/>
        <v>285</v>
      </c>
      <c r="I21" s="15">
        <v>32</v>
      </c>
      <c r="J21" s="15">
        <v>193</v>
      </c>
      <c r="K21" s="15">
        <v>60</v>
      </c>
      <c r="L21" s="1"/>
      <c r="M21" s="1"/>
      <c r="N21" s="1"/>
    </row>
    <row r="22" spans="1:14" ht="15" customHeight="1" x14ac:dyDescent="0.3">
      <c r="A22" s="41" t="s">
        <v>12</v>
      </c>
      <c r="B22" s="22">
        <f t="shared" si="0"/>
        <v>94.800000000000011</v>
      </c>
      <c r="C22" s="78">
        <f t="shared" si="1"/>
        <v>2</v>
      </c>
      <c r="D22" s="15">
        <f t="shared" si="2"/>
        <v>286</v>
      </c>
      <c r="E22" s="15">
        <v>46</v>
      </c>
      <c r="F22" s="15">
        <v>193</v>
      </c>
      <c r="G22" s="15">
        <v>47</v>
      </c>
      <c r="H22" s="15">
        <f t="shared" si="3"/>
        <v>271</v>
      </c>
      <c r="I22" s="15">
        <v>43</v>
      </c>
      <c r="J22" s="15">
        <v>186</v>
      </c>
      <c r="K22" s="15">
        <v>42</v>
      </c>
      <c r="L22" s="1"/>
      <c r="M22" s="1"/>
      <c r="N22" s="1"/>
    </row>
    <row r="23" spans="1:14" ht="15" customHeight="1" x14ac:dyDescent="0.3">
      <c r="A23" s="41" t="s">
        <v>13</v>
      </c>
      <c r="B23" s="22">
        <f t="shared" si="0"/>
        <v>88.2</v>
      </c>
      <c r="C23" s="78">
        <f t="shared" si="1"/>
        <v>1</v>
      </c>
      <c r="D23" s="15">
        <f t="shared" si="2"/>
        <v>238</v>
      </c>
      <c r="E23" s="15">
        <v>20</v>
      </c>
      <c r="F23" s="15">
        <v>196</v>
      </c>
      <c r="G23" s="15">
        <v>22</v>
      </c>
      <c r="H23" s="15">
        <f t="shared" si="3"/>
        <v>210</v>
      </c>
      <c r="I23" s="15">
        <v>16</v>
      </c>
      <c r="J23" s="15">
        <v>172</v>
      </c>
      <c r="K23" s="15">
        <v>22</v>
      </c>
      <c r="L23" s="1"/>
      <c r="M23" s="1"/>
      <c r="N23" s="1"/>
    </row>
    <row r="24" spans="1:14" ht="15" customHeight="1" x14ac:dyDescent="0.3">
      <c r="A24" s="41" t="s">
        <v>14</v>
      </c>
      <c r="B24" s="22">
        <f t="shared" si="0"/>
        <v>99.2</v>
      </c>
      <c r="C24" s="78">
        <f t="shared" si="1"/>
        <v>3</v>
      </c>
      <c r="D24" s="15">
        <f t="shared" si="2"/>
        <v>256</v>
      </c>
      <c r="E24" s="15">
        <v>42</v>
      </c>
      <c r="F24" s="15">
        <v>177</v>
      </c>
      <c r="G24" s="15">
        <v>37</v>
      </c>
      <c r="H24" s="15">
        <f t="shared" si="3"/>
        <v>254</v>
      </c>
      <c r="I24" s="15">
        <v>42</v>
      </c>
      <c r="J24" s="15">
        <v>176</v>
      </c>
      <c r="K24" s="15">
        <v>36</v>
      </c>
      <c r="L24" s="1"/>
      <c r="M24" s="1"/>
      <c r="N24" s="1"/>
    </row>
    <row r="25" spans="1:14" ht="15" customHeight="1" x14ac:dyDescent="0.3">
      <c r="A25" s="41" t="s">
        <v>15</v>
      </c>
      <c r="B25" s="22">
        <f t="shared" si="0"/>
        <v>98.9</v>
      </c>
      <c r="C25" s="78">
        <f t="shared" si="1"/>
        <v>3</v>
      </c>
      <c r="D25" s="15">
        <f t="shared" si="2"/>
        <v>442</v>
      </c>
      <c r="E25" s="15">
        <v>7</v>
      </c>
      <c r="F25" s="15">
        <v>296</v>
      </c>
      <c r="G25" s="15">
        <v>139</v>
      </c>
      <c r="H25" s="15">
        <f t="shared" si="3"/>
        <v>437</v>
      </c>
      <c r="I25" s="15">
        <v>7</v>
      </c>
      <c r="J25" s="15">
        <v>291</v>
      </c>
      <c r="K25" s="15">
        <v>139</v>
      </c>
      <c r="L25" s="1"/>
      <c r="M25" s="1"/>
      <c r="N25" s="1"/>
    </row>
    <row r="26" spans="1:14" ht="15" customHeight="1" x14ac:dyDescent="0.3">
      <c r="A26" s="41" t="s">
        <v>16</v>
      </c>
      <c r="B26" s="22">
        <f t="shared" si="0"/>
        <v>97.800000000000011</v>
      </c>
      <c r="C26" s="78">
        <f t="shared" si="1"/>
        <v>3</v>
      </c>
      <c r="D26" s="15">
        <f t="shared" si="2"/>
        <v>227</v>
      </c>
      <c r="E26" s="15">
        <v>19</v>
      </c>
      <c r="F26" s="15">
        <v>167</v>
      </c>
      <c r="G26" s="15">
        <v>41</v>
      </c>
      <c r="H26" s="15">
        <f t="shared" si="3"/>
        <v>222</v>
      </c>
      <c r="I26" s="15">
        <v>18</v>
      </c>
      <c r="J26" s="15">
        <v>165</v>
      </c>
      <c r="K26" s="15">
        <v>39</v>
      </c>
      <c r="L26" s="1"/>
      <c r="M26" s="1"/>
      <c r="N26" s="1"/>
    </row>
    <row r="27" spans="1:14" ht="15" customHeight="1" x14ac:dyDescent="0.3">
      <c r="A27" s="41" t="s">
        <v>17</v>
      </c>
      <c r="B27" s="22">
        <f t="shared" si="0"/>
        <v>94.2</v>
      </c>
      <c r="C27" s="78">
        <f t="shared" si="1"/>
        <v>2</v>
      </c>
      <c r="D27" s="15">
        <f t="shared" si="2"/>
        <v>241</v>
      </c>
      <c r="E27" s="15">
        <v>38</v>
      </c>
      <c r="F27" s="15">
        <v>151</v>
      </c>
      <c r="G27" s="15">
        <v>52</v>
      </c>
      <c r="H27" s="15">
        <f t="shared" si="3"/>
        <v>227</v>
      </c>
      <c r="I27" s="15">
        <v>37</v>
      </c>
      <c r="J27" s="15">
        <v>142</v>
      </c>
      <c r="K27" s="15">
        <v>48</v>
      </c>
      <c r="L27" s="1"/>
      <c r="M27" s="1"/>
      <c r="N27" s="1"/>
    </row>
    <row r="28" spans="1:14" ht="15" customHeight="1" x14ac:dyDescent="0.3">
      <c r="A28" s="41" t="s">
        <v>18</v>
      </c>
      <c r="B28" s="22">
        <f t="shared" si="0"/>
        <v>97.100000000000009</v>
      </c>
      <c r="C28" s="78">
        <f t="shared" si="1"/>
        <v>3</v>
      </c>
      <c r="D28" s="15">
        <f t="shared" si="2"/>
        <v>1893</v>
      </c>
      <c r="E28" s="15">
        <v>81</v>
      </c>
      <c r="F28" s="15">
        <v>1583</v>
      </c>
      <c r="G28" s="15">
        <v>229</v>
      </c>
      <c r="H28" s="15">
        <f t="shared" si="3"/>
        <v>1839</v>
      </c>
      <c r="I28" s="15">
        <v>78</v>
      </c>
      <c r="J28" s="15">
        <v>1548</v>
      </c>
      <c r="K28" s="15">
        <v>213</v>
      </c>
      <c r="L28" s="1"/>
      <c r="M28" s="1"/>
      <c r="N28" s="1"/>
    </row>
    <row r="29" spans="1:14" ht="15" customHeight="1" x14ac:dyDescent="0.3">
      <c r="A29" s="43" t="s">
        <v>19</v>
      </c>
      <c r="B29" s="46"/>
      <c r="C29" s="47"/>
      <c r="D29" s="47"/>
      <c r="E29" s="45"/>
      <c r="F29" s="45"/>
      <c r="G29" s="45"/>
      <c r="H29" s="45"/>
      <c r="I29" s="45"/>
      <c r="J29" s="45"/>
      <c r="K29" s="45"/>
      <c r="L29" s="1"/>
      <c r="M29" s="1"/>
      <c r="N29" s="1"/>
    </row>
    <row r="30" spans="1:14" ht="15" customHeight="1" x14ac:dyDescent="0.3">
      <c r="A30" s="41" t="s">
        <v>20</v>
      </c>
      <c r="B30" s="22">
        <f t="shared" ref="B30:B40" si="4">MROUND(H30/D30*100,0.1)</f>
        <v>96.4</v>
      </c>
      <c r="C30" s="78">
        <f t="shared" ref="C30:C40" si="5">IF(B30&gt;=95,3,IF(B30&gt;=90,2,IF(B30&gt;=80,1,0)))</f>
        <v>3</v>
      </c>
      <c r="D30" s="15">
        <f t="shared" ref="D30:D40" si="6">E30+F30+G30</f>
        <v>166</v>
      </c>
      <c r="E30" s="15">
        <v>20</v>
      </c>
      <c r="F30" s="15">
        <v>91</v>
      </c>
      <c r="G30" s="15">
        <v>55</v>
      </c>
      <c r="H30" s="15">
        <f t="shared" ref="H30:H40" si="7">I30+J30+K30</f>
        <v>160</v>
      </c>
      <c r="I30" s="15">
        <v>18</v>
      </c>
      <c r="J30" s="15">
        <v>88</v>
      </c>
      <c r="K30" s="15">
        <v>54</v>
      </c>
      <c r="L30" s="1"/>
      <c r="M30" s="1"/>
      <c r="N30" s="1"/>
    </row>
    <row r="31" spans="1:14" ht="15" customHeight="1" x14ac:dyDescent="0.3">
      <c r="A31" s="41" t="s">
        <v>21</v>
      </c>
      <c r="B31" s="22">
        <f t="shared" si="4"/>
        <v>99.4</v>
      </c>
      <c r="C31" s="78">
        <f t="shared" si="5"/>
        <v>3</v>
      </c>
      <c r="D31" s="15">
        <f t="shared" si="6"/>
        <v>327</v>
      </c>
      <c r="E31" s="15">
        <v>76</v>
      </c>
      <c r="F31" s="15">
        <v>196</v>
      </c>
      <c r="G31" s="15">
        <v>55</v>
      </c>
      <c r="H31" s="15">
        <f t="shared" si="7"/>
        <v>325</v>
      </c>
      <c r="I31" s="15">
        <v>76</v>
      </c>
      <c r="J31" s="15">
        <v>194</v>
      </c>
      <c r="K31" s="15">
        <v>55</v>
      </c>
      <c r="L31" s="1"/>
      <c r="M31" s="1"/>
      <c r="N31" s="1"/>
    </row>
    <row r="32" spans="1:14" ht="15" customHeight="1" x14ac:dyDescent="0.3">
      <c r="A32" s="41" t="s">
        <v>22</v>
      </c>
      <c r="B32" s="22">
        <f t="shared" si="4"/>
        <v>94.300000000000011</v>
      </c>
      <c r="C32" s="78">
        <f t="shared" si="5"/>
        <v>2</v>
      </c>
      <c r="D32" s="15">
        <f t="shared" si="6"/>
        <v>370</v>
      </c>
      <c r="E32" s="15">
        <v>65</v>
      </c>
      <c r="F32" s="15">
        <v>216</v>
      </c>
      <c r="G32" s="15">
        <v>89</v>
      </c>
      <c r="H32" s="15">
        <f t="shared" si="7"/>
        <v>349</v>
      </c>
      <c r="I32" s="15">
        <v>64</v>
      </c>
      <c r="J32" s="15">
        <v>207</v>
      </c>
      <c r="K32" s="15">
        <v>78</v>
      </c>
      <c r="L32" s="1"/>
      <c r="M32" s="1"/>
      <c r="N32" s="1"/>
    </row>
    <row r="33" spans="1:14" ht="15" customHeight="1" x14ac:dyDescent="0.3">
      <c r="A33" s="41" t="s">
        <v>23</v>
      </c>
      <c r="B33" s="22">
        <f t="shared" si="4"/>
        <v>99.2</v>
      </c>
      <c r="C33" s="78">
        <f t="shared" si="5"/>
        <v>3</v>
      </c>
      <c r="D33" s="15">
        <f t="shared" si="6"/>
        <v>256</v>
      </c>
      <c r="E33" s="15">
        <v>28</v>
      </c>
      <c r="F33" s="15">
        <v>209</v>
      </c>
      <c r="G33" s="15">
        <v>19</v>
      </c>
      <c r="H33" s="15">
        <f t="shared" si="7"/>
        <v>254</v>
      </c>
      <c r="I33" s="15">
        <v>27</v>
      </c>
      <c r="J33" s="15">
        <v>208</v>
      </c>
      <c r="K33" s="15">
        <v>19</v>
      </c>
      <c r="L33" s="1"/>
      <c r="M33" s="1"/>
      <c r="N33" s="1"/>
    </row>
    <row r="34" spans="1:14" ht="15" customHeight="1" x14ac:dyDescent="0.3">
      <c r="A34" s="41" t="s">
        <v>24</v>
      </c>
      <c r="B34" s="22">
        <f t="shared" si="4"/>
        <v>98.9</v>
      </c>
      <c r="C34" s="78">
        <f t="shared" si="5"/>
        <v>3</v>
      </c>
      <c r="D34" s="15">
        <f t="shared" si="6"/>
        <v>188</v>
      </c>
      <c r="E34" s="15">
        <v>26</v>
      </c>
      <c r="F34" s="15">
        <v>143</v>
      </c>
      <c r="G34" s="15">
        <v>19</v>
      </c>
      <c r="H34" s="15">
        <f t="shared" si="7"/>
        <v>186</v>
      </c>
      <c r="I34" s="15">
        <v>25</v>
      </c>
      <c r="J34" s="15">
        <v>142</v>
      </c>
      <c r="K34" s="15">
        <v>19</v>
      </c>
      <c r="L34" s="1"/>
      <c r="M34" s="1"/>
      <c r="N34" s="1"/>
    </row>
    <row r="35" spans="1:14" ht="15" customHeight="1" x14ac:dyDescent="0.3">
      <c r="A35" s="41" t="s">
        <v>25</v>
      </c>
      <c r="B35" s="22">
        <f t="shared" si="4"/>
        <v>99.5</v>
      </c>
      <c r="C35" s="78">
        <f t="shared" si="5"/>
        <v>3</v>
      </c>
      <c r="D35" s="15">
        <f t="shared" si="6"/>
        <v>218</v>
      </c>
      <c r="E35" s="15">
        <v>26</v>
      </c>
      <c r="F35" s="15">
        <v>127</v>
      </c>
      <c r="G35" s="15">
        <v>65</v>
      </c>
      <c r="H35" s="15">
        <f t="shared" si="7"/>
        <v>217</v>
      </c>
      <c r="I35" s="15">
        <v>25</v>
      </c>
      <c r="J35" s="15">
        <v>127</v>
      </c>
      <c r="K35" s="15">
        <v>65</v>
      </c>
      <c r="L35" s="1"/>
      <c r="M35" s="1"/>
      <c r="N35" s="1"/>
    </row>
    <row r="36" spans="1:14" ht="15" customHeight="1" x14ac:dyDescent="0.3">
      <c r="A36" s="41" t="s">
        <v>26</v>
      </c>
      <c r="B36" s="22">
        <f t="shared" si="4"/>
        <v>98.100000000000009</v>
      </c>
      <c r="C36" s="78">
        <f t="shared" si="5"/>
        <v>3</v>
      </c>
      <c r="D36" s="15">
        <f t="shared" si="6"/>
        <v>158</v>
      </c>
      <c r="E36" s="15">
        <v>60</v>
      </c>
      <c r="F36" s="15">
        <v>69</v>
      </c>
      <c r="G36" s="15">
        <v>29</v>
      </c>
      <c r="H36" s="15">
        <f t="shared" si="7"/>
        <v>155</v>
      </c>
      <c r="I36" s="15">
        <v>60</v>
      </c>
      <c r="J36" s="15">
        <v>67</v>
      </c>
      <c r="K36" s="15">
        <v>28</v>
      </c>
      <c r="L36" s="1"/>
      <c r="M36" s="1"/>
      <c r="N36" s="1"/>
    </row>
    <row r="37" spans="1:14" ht="15" customHeight="1" x14ac:dyDescent="0.3">
      <c r="A37" s="41" t="s">
        <v>27</v>
      </c>
      <c r="B37" s="22">
        <f t="shared" si="4"/>
        <v>93.2</v>
      </c>
      <c r="C37" s="78">
        <f t="shared" si="5"/>
        <v>2</v>
      </c>
      <c r="D37" s="15">
        <f t="shared" si="6"/>
        <v>235</v>
      </c>
      <c r="E37" s="15">
        <v>96</v>
      </c>
      <c r="F37" s="15">
        <v>102</v>
      </c>
      <c r="G37" s="15">
        <v>37</v>
      </c>
      <c r="H37" s="15">
        <f t="shared" si="7"/>
        <v>219</v>
      </c>
      <c r="I37" s="15">
        <v>83</v>
      </c>
      <c r="J37" s="15">
        <v>99</v>
      </c>
      <c r="K37" s="15">
        <v>37</v>
      </c>
      <c r="L37" s="1"/>
      <c r="M37" s="1"/>
      <c r="N37" s="1"/>
    </row>
    <row r="38" spans="1:14" ht="15" customHeight="1" x14ac:dyDescent="0.3">
      <c r="A38" s="41" t="s">
        <v>28</v>
      </c>
      <c r="B38" s="22">
        <f t="shared" si="4"/>
        <v>93.2</v>
      </c>
      <c r="C38" s="78">
        <f t="shared" si="5"/>
        <v>2</v>
      </c>
      <c r="D38" s="15">
        <f t="shared" si="6"/>
        <v>191</v>
      </c>
      <c r="E38" s="15">
        <v>13</v>
      </c>
      <c r="F38" s="15">
        <v>135</v>
      </c>
      <c r="G38" s="15">
        <v>43</v>
      </c>
      <c r="H38" s="15">
        <f t="shared" si="7"/>
        <v>178</v>
      </c>
      <c r="I38" s="15">
        <v>10</v>
      </c>
      <c r="J38" s="15">
        <v>127</v>
      </c>
      <c r="K38" s="15">
        <v>41</v>
      </c>
      <c r="L38" s="1"/>
      <c r="M38" s="1"/>
      <c r="N38" s="1"/>
    </row>
    <row r="39" spans="1:14" ht="15" customHeight="1" x14ac:dyDescent="0.3">
      <c r="A39" s="41" t="s">
        <v>29</v>
      </c>
      <c r="B39" s="22">
        <f t="shared" si="4"/>
        <v>98.2</v>
      </c>
      <c r="C39" s="78">
        <f t="shared" si="5"/>
        <v>3</v>
      </c>
      <c r="D39" s="15">
        <f t="shared" si="6"/>
        <v>2771</v>
      </c>
      <c r="E39" s="15">
        <v>30</v>
      </c>
      <c r="F39" s="15">
        <v>2580</v>
      </c>
      <c r="G39" s="15">
        <v>161</v>
      </c>
      <c r="H39" s="15">
        <f t="shared" si="7"/>
        <v>2720</v>
      </c>
      <c r="I39" s="15">
        <v>30</v>
      </c>
      <c r="J39" s="15">
        <v>2532</v>
      </c>
      <c r="K39" s="15">
        <v>158</v>
      </c>
      <c r="L39" s="1"/>
      <c r="M39" s="1"/>
      <c r="N39" s="1"/>
    </row>
    <row r="40" spans="1:14" ht="15" customHeight="1" x14ac:dyDescent="0.3">
      <c r="A40" s="41" t="s">
        <v>30</v>
      </c>
      <c r="B40" s="22">
        <f t="shared" si="4"/>
        <v>100</v>
      </c>
      <c r="C40" s="78">
        <f t="shared" si="5"/>
        <v>3</v>
      </c>
      <c r="D40" s="15">
        <f t="shared" si="6"/>
        <v>105</v>
      </c>
      <c r="E40" s="15">
        <v>0</v>
      </c>
      <c r="F40" s="15">
        <v>89</v>
      </c>
      <c r="G40" s="15">
        <v>16</v>
      </c>
      <c r="H40" s="15">
        <f t="shared" si="7"/>
        <v>105</v>
      </c>
      <c r="I40" s="15">
        <v>0</v>
      </c>
      <c r="J40" s="15">
        <v>89</v>
      </c>
      <c r="K40" s="15">
        <v>16</v>
      </c>
      <c r="L40" s="1"/>
      <c r="M40" s="1"/>
      <c r="N40" s="1"/>
    </row>
    <row r="41" spans="1:14" ht="15" customHeight="1" x14ac:dyDescent="0.3">
      <c r="A41" s="43" t="s">
        <v>31</v>
      </c>
      <c r="B41" s="46"/>
      <c r="C41" s="47"/>
      <c r="D41" s="47"/>
      <c r="E41" s="45"/>
      <c r="F41" s="45"/>
      <c r="G41" s="45"/>
      <c r="H41" s="45"/>
      <c r="I41" s="45"/>
      <c r="J41" s="45"/>
      <c r="K41" s="45"/>
      <c r="L41" s="1"/>
      <c r="M41" s="1"/>
      <c r="N41" s="1"/>
    </row>
    <row r="42" spans="1:14" ht="15" customHeight="1" x14ac:dyDescent="0.3">
      <c r="A42" s="41" t="s">
        <v>32</v>
      </c>
      <c r="B42" s="22">
        <f t="shared" ref="B42:B49" si="8">MROUND(H42/D42*100,0.1)</f>
        <v>100</v>
      </c>
      <c r="C42" s="78">
        <f t="shared" ref="C42:C49" si="9">IF(B42&gt;=95,3,IF(B42&gt;=90,2,IF(B42&gt;=80,1,0)))</f>
        <v>3</v>
      </c>
      <c r="D42" s="15">
        <f t="shared" ref="D42:D49" si="10">E42+F42+G42</f>
        <v>151</v>
      </c>
      <c r="E42" s="15">
        <v>5</v>
      </c>
      <c r="F42" s="15">
        <v>115</v>
      </c>
      <c r="G42" s="15">
        <v>31</v>
      </c>
      <c r="H42" s="15">
        <f t="shared" ref="H42:H49" si="11">I42+J42+K42</f>
        <v>151</v>
      </c>
      <c r="I42" s="15">
        <v>5</v>
      </c>
      <c r="J42" s="15">
        <v>115</v>
      </c>
      <c r="K42" s="15">
        <v>31</v>
      </c>
      <c r="L42" s="1"/>
      <c r="M42" s="1"/>
      <c r="N42" s="1"/>
    </row>
    <row r="43" spans="1:14" ht="15" customHeight="1" x14ac:dyDescent="0.3">
      <c r="A43" s="41" t="s">
        <v>33</v>
      </c>
      <c r="B43" s="22">
        <f t="shared" si="8"/>
        <v>87</v>
      </c>
      <c r="C43" s="78">
        <f t="shared" si="9"/>
        <v>1</v>
      </c>
      <c r="D43" s="15">
        <f t="shared" si="10"/>
        <v>169</v>
      </c>
      <c r="E43" s="15">
        <v>9</v>
      </c>
      <c r="F43" s="15">
        <v>109</v>
      </c>
      <c r="G43" s="15">
        <v>51</v>
      </c>
      <c r="H43" s="15">
        <f t="shared" si="11"/>
        <v>147</v>
      </c>
      <c r="I43" s="15">
        <v>6</v>
      </c>
      <c r="J43" s="15">
        <v>98</v>
      </c>
      <c r="K43" s="15">
        <v>43</v>
      </c>
      <c r="L43" s="1"/>
      <c r="M43" s="1"/>
      <c r="N43" s="1"/>
    </row>
    <row r="44" spans="1:14" ht="15" customHeight="1" x14ac:dyDescent="0.3">
      <c r="A44" s="41" t="s">
        <v>100</v>
      </c>
      <c r="B44" s="22">
        <f t="shared" si="8"/>
        <v>98.7</v>
      </c>
      <c r="C44" s="78">
        <f t="shared" si="9"/>
        <v>3</v>
      </c>
      <c r="D44" s="15">
        <f t="shared" si="10"/>
        <v>377</v>
      </c>
      <c r="E44" s="15">
        <v>48</v>
      </c>
      <c r="F44" s="15">
        <v>301</v>
      </c>
      <c r="G44" s="15">
        <v>28</v>
      </c>
      <c r="H44" s="15">
        <f t="shared" si="11"/>
        <v>372</v>
      </c>
      <c r="I44" s="15">
        <v>46</v>
      </c>
      <c r="J44" s="15">
        <v>298</v>
      </c>
      <c r="K44" s="15">
        <v>28</v>
      </c>
      <c r="L44" s="1"/>
      <c r="M44" s="1"/>
      <c r="N44" s="1"/>
    </row>
    <row r="45" spans="1:14" ht="15" customHeight="1" x14ac:dyDescent="0.3">
      <c r="A45" s="41" t="s">
        <v>34</v>
      </c>
      <c r="B45" s="22">
        <f t="shared" si="8"/>
        <v>98.2</v>
      </c>
      <c r="C45" s="78">
        <f t="shared" si="9"/>
        <v>3</v>
      </c>
      <c r="D45" s="15">
        <f t="shared" si="10"/>
        <v>824</v>
      </c>
      <c r="E45" s="15">
        <v>38</v>
      </c>
      <c r="F45" s="15">
        <v>532</v>
      </c>
      <c r="G45" s="15">
        <v>254</v>
      </c>
      <c r="H45" s="15">
        <f t="shared" si="11"/>
        <v>809</v>
      </c>
      <c r="I45" s="15">
        <v>36</v>
      </c>
      <c r="J45" s="15">
        <v>526</v>
      </c>
      <c r="K45" s="15">
        <v>247</v>
      </c>
      <c r="L45" s="1"/>
      <c r="M45" s="1"/>
      <c r="N45" s="1"/>
    </row>
    <row r="46" spans="1:14" ht="15" customHeight="1" x14ac:dyDescent="0.3">
      <c r="A46" s="41" t="s">
        <v>35</v>
      </c>
      <c r="B46" s="22">
        <f t="shared" si="8"/>
        <v>98.800000000000011</v>
      </c>
      <c r="C46" s="78">
        <f t="shared" si="9"/>
        <v>3</v>
      </c>
      <c r="D46" s="15">
        <f t="shared" si="10"/>
        <v>259</v>
      </c>
      <c r="E46" s="15">
        <v>53</v>
      </c>
      <c r="F46" s="15">
        <v>120</v>
      </c>
      <c r="G46" s="15">
        <v>86</v>
      </c>
      <c r="H46" s="15">
        <f t="shared" si="11"/>
        <v>256</v>
      </c>
      <c r="I46" s="15">
        <v>52</v>
      </c>
      <c r="J46" s="15">
        <v>119</v>
      </c>
      <c r="K46" s="15">
        <v>85</v>
      </c>
      <c r="L46" s="1"/>
      <c r="M46" s="1"/>
      <c r="N46" s="1"/>
    </row>
    <row r="47" spans="1:14" ht="15" customHeight="1" x14ac:dyDescent="0.3">
      <c r="A47" s="41" t="s">
        <v>36</v>
      </c>
      <c r="B47" s="22">
        <f t="shared" si="8"/>
        <v>98.800000000000011</v>
      </c>
      <c r="C47" s="78">
        <f t="shared" si="9"/>
        <v>3</v>
      </c>
      <c r="D47" s="15">
        <f t="shared" si="10"/>
        <v>514</v>
      </c>
      <c r="E47" s="15">
        <v>43</v>
      </c>
      <c r="F47" s="15">
        <v>282</v>
      </c>
      <c r="G47" s="15">
        <v>189</v>
      </c>
      <c r="H47" s="15">
        <f t="shared" si="11"/>
        <v>508</v>
      </c>
      <c r="I47" s="15">
        <v>43</v>
      </c>
      <c r="J47" s="15">
        <v>277</v>
      </c>
      <c r="K47" s="15">
        <v>188</v>
      </c>
      <c r="L47" s="1"/>
      <c r="M47" s="1"/>
      <c r="N47" s="1"/>
    </row>
    <row r="48" spans="1:14" ht="15" customHeight="1" x14ac:dyDescent="0.3">
      <c r="A48" s="41" t="s">
        <v>37</v>
      </c>
      <c r="B48" s="22">
        <f t="shared" si="8"/>
        <v>95.2</v>
      </c>
      <c r="C48" s="78">
        <f t="shared" si="9"/>
        <v>3</v>
      </c>
      <c r="D48" s="15">
        <f t="shared" si="10"/>
        <v>459</v>
      </c>
      <c r="E48" s="15">
        <v>35</v>
      </c>
      <c r="F48" s="15">
        <v>291</v>
      </c>
      <c r="G48" s="15">
        <v>133</v>
      </c>
      <c r="H48" s="15">
        <f t="shared" si="11"/>
        <v>437</v>
      </c>
      <c r="I48" s="15">
        <v>34</v>
      </c>
      <c r="J48" s="15">
        <v>275</v>
      </c>
      <c r="K48" s="15">
        <v>128</v>
      </c>
      <c r="L48" s="1"/>
      <c r="M48" s="1"/>
      <c r="N48" s="1"/>
    </row>
    <row r="49" spans="1:14" ht="15" customHeight="1" x14ac:dyDescent="0.3">
      <c r="A49" s="41" t="s">
        <v>105</v>
      </c>
      <c r="B49" s="22">
        <f t="shared" si="8"/>
        <v>92.100000000000009</v>
      </c>
      <c r="C49" s="78">
        <f t="shared" si="9"/>
        <v>2</v>
      </c>
      <c r="D49" s="15">
        <f t="shared" si="10"/>
        <v>254</v>
      </c>
      <c r="E49" s="15">
        <v>13</v>
      </c>
      <c r="F49" s="15">
        <v>220</v>
      </c>
      <c r="G49" s="15">
        <v>21</v>
      </c>
      <c r="H49" s="15">
        <f t="shared" si="11"/>
        <v>234</v>
      </c>
      <c r="I49" s="15">
        <v>13</v>
      </c>
      <c r="J49" s="15">
        <v>204</v>
      </c>
      <c r="K49" s="15">
        <v>17</v>
      </c>
      <c r="L49" s="1"/>
      <c r="M49" s="1"/>
      <c r="N49" s="1"/>
    </row>
    <row r="50" spans="1:14" ht="15" customHeight="1" x14ac:dyDescent="0.3">
      <c r="A50" s="43" t="s">
        <v>38</v>
      </c>
      <c r="B50" s="46"/>
      <c r="C50" s="47"/>
      <c r="D50" s="47"/>
      <c r="E50" s="45"/>
      <c r="F50" s="45"/>
      <c r="G50" s="45"/>
      <c r="H50" s="45"/>
      <c r="I50" s="45"/>
      <c r="J50" s="45"/>
      <c r="K50" s="45"/>
      <c r="L50" s="1"/>
      <c r="M50" s="1"/>
      <c r="N50" s="1"/>
    </row>
    <row r="51" spans="1:14" ht="15" customHeight="1" x14ac:dyDescent="0.3">
      <c r="A51" s="41" t="s">
        <v>39</v>
      </c>
      <c r="B51" s="22">
        <f t="shared" ref="B51:B57" si="12">MROUND(H51/D51*100,0.1)</f>
        <v>37.1</v>
      </c>
      <c r="C51" s="78">
        <f t="shared" ref="C51:C57" si="13">IF(B51&gt;=95,3,IF(B51&gt;=90,2,IF(B51&gt;=80,1,0)))</f>
        <v>0</v>
      </c>
      <c r="D51" s="15">
        <f t="shared" ref="D51:D57" si="14">E51+F51+G51</f>
        <v>797</v>
      </c>
      <c r="E51" s="15">
        <v>18</v>
      </c>
      <c r="F51" s="15">
        <v>495</v>
      </c>
      <c r="G51" s="15">
        <v>284</v>
      </c>
      <c r="H51" s="15">
        <f t="shared" ref="H51:H57" si="15">I51+J51+K51</f>
        <v>296</v>
      </c>
      <c r="I51" s="15">
        <v>4</v>
      </c>
      <c r="J51" s="15">
        <v>212</v>
      </c>
      <c r="K51" s="15">
        <v>80</v>
      </c>
      <c r="L51" s="1"/>
      <c r="M51" s="1"/>
      <c r="N51" s="1"/>
    </row>
    <row r="52" spans="1:14" ht="15" customHeight="1" x14ac:dyDescent="0.3">
      <c r="A52" s="41" t="s">
        <v>40</v>
      </c>
      <c r="B52" s="22">
        <f t="shared" si="12"/>
        <v>61.5</v>
      </c>
      <c r="C52" s="78">
        <f t="shared" si="13"/>
        <v>0</v>
      </c>
      <c r="D52" s="15">
        <f t="shared" si="14"/>
        <v>322</v>
      </c>
      <c r="E52" s="15">
        <v>8</v>
      </c>
      <c r="F52" s="15">
        <v>270</v>
      </c>
      <c r="G52" s="15">
        <v>44</v>
      </c>
      <c r="H52" s="15">
        <f t="shared" si="15"/>
        <v>198</v>
      </c>
      <c r="I52" s="15">
        <v>2</v>
      </c>
      <c r="J52" s="15">
        <v>175</v>
      </c>
      <c r="K52" s="15">
        <v>21</v>
      </c>
      <c r="L52" s="1"/>
      <c r="M52" s="1"/>
      <c r="N52" s="1"/>
    </row>
    <row r="53" spans="1:14" ht="15" customHeight="1" x14ac:dyDescent="0.3">
      <c r="A53" s="41" t="s">
        <v>41</v>
      </c>
      <c r="B53" s="22">
        <f t="shared" si="12"/>
        <v>97.800000000000011</v>
      </c>
      <c r="C53" s="78">
        <f t="shared" si="13"/>
        <v>3</v>
      </c>
      <c r="D53" s="15">
        <f t="shared" si="14"/>
        <v>178</v>
      </c>
      <c r="E53" s="15">
        <v>5</v>
      </c>
      <c r="F53" s="15">
        <v>62</v>
      </c>
      <c r="G53" s="15">
        <v>111</v>
      </c>
      <c r="H53" s="15">
        <f t="shared" si="15"/>
        <v>174</v>
      </c>
      <c r="I53" s="15">
        <v>5</v>
      </c>
      <c r="J53" s="15">
        <v>61</v>
      </c>
      <c r="K53" s="15">
        <v>108</v>
      </c>
      <c r="L53" s="1"/>
      <c r="M53" s="1"/>
      <c r="N53" s="1"/>
    </row>
    <row r="54" spans="1:14" ht="15" customHeight="1" x14ac:dyDescent="0.3">
      <c r="A54" s="41" t="s">
        <v>42</v>
      </c>
      <c r="B54" s="22">
        <f t="shared" si="12"/>
        <v>96</v>
      </c>
      <c r="C54" s="78">
        <f t="shared" si="13"/>
        <v>3</v>
      </c>
      <c r="D54" s="15">
        <f t="shared" si="14"/>
        <v>151</v>
      </c>
      <c r="E54" s="15">
        <v>8</v>
      </c>
      <c r="F54" s="15">
        <v>111</v>
      </c>
      <c r="G54" s="15">
        <v>32</v>
      </c>
      <c r="H54" s="15">
        <f t="shared" si="15"/>
        <v>145</v>
      </c>
      <c r="I54" s="15">
        <v>7</v>
      </c>
      <c r="J54" s="15">
        <v>108</v>
      </c>
      <c r="K54" s="15">
        <v>30</v>
      </c>
      <c r="L54" s="1"/>
      <c r="M54" s="1"/>
      <c r="N54" s="1"/>
    </row>
    <row r="55" spans="1:14" ht="15" customHeight="1" x14ac:dyDescent="0.3">
      <c r="A55" s="41" t="s">
        <v>91</v>
      </c>
      <c r="B55" s="22">
        <f t="shared" si="12"/>
        <v>50.400000000000006</v>
      </c>
      <c r="C55" s="78">
        <f t="shared" si="13"/>
        <v>0</v>
      </c>
      <c r="D55" s="15">
        <f t="shared" si="14"/>
        <v>242</v>
      </c>
      <c r="E55" s="15">
        <v>16</v>
      </c>
      <c r="F55" s="15">
        <v>198</v>
      </c>
      <c r="G55" s="15">
        <v>28</v>
      </c>
      <c r="H55" s="15">
        <f t="shared" si="15"/>
        <v>122</v>
      </c>
      <c r="I55" s="15">
        <v>4</v>
      </c>
      <c r="J55" s="15">
        <v>105</v>
      </c>
      <c r="K55" s="15">
        <v>13</v>
      </c>
      <c r="L55" s="1"/>
      <c r="M55" s="1"/>
      <c r="N55" s="1"/>
    </row>
    <row r="56" spans="1:14" ht="15" customHeight="1" x14ac:dyDescent="0.3">
      <c r="A56" s="41" t="s">
        <v>43</v>
      </c>
      <c r="B56" s="22">
        <f t="shared" si="12"/>
        <v>63.6</v>
      </c>
      <c r="C56" s="78">
        <f t="shared" si="13"/>
        <v>0</v>
      </c>
      <c r="D56" s="15">
        <f t="shared" si="14"/>
        <v>431</v>
      </c>
      <c r="E56" s="15">
        <v>31</v>
      </c>
      <c r="F56" s="15">
        <v>307</v>
      </c>
      <c r="G56" s="15">
        <v>93</v>
      </c>
      <c r="H56" s="15">
        <f t="shared" si="15"/>
        <v>274</v>
      </c>
      <c r="I56" s="15">
        <v>22</v>
      </c>
      <c r="J56" s="15">
        <v>204</v>
      </c>
      <c r="K56" s="15">
        <v>48</v>
      </c>
      <c r="L56" s="1"/>
      <c r="M56" s="1"/>
      <c r="N56" s="1"/>
    </row>
    <row r="57" spans="1:14" ht="15" customHeight="1" x14ac:dyDescent="0.3">
      <c r="A57" s="41" t="s">
        <v>44</v>
      </c>
      <c r="B57" s="22">
        <f t="shared" si="12"/>
        <v>99.2</v>
      </c>
      <c r="C57" s="78">
        <f t="shared" si="13"/>
        <v>3</v>
      </c>
      <c r="D57" s="15">
        <f t="shared" si="14"/>
        <v>498</v>
      </c>
      <c r="E57" s="15">
        <v>19</v>
      </c>
      <c r="F57" s="15">
        <v>316</v>
      </c>
      <c r="G57" s="15">
        <v>163</v>
      </c>
      <c r="H57" s="15">
        <f t="shared" si="15"/>
        <v>494</v>
      </c>
      <c r="I57" s="15">
        <v>19</v>
      </c>
      <c r="J57" s="15">
        <v>314</v>
      </c>
      <c r="K57" s="15">
        <v>161</v>
      </c>
      <c r="L57" s="1"/>
      <c r="M57" s="1"/>
      <c r="N57" s="1"/>
    </row>
    <row r="58" spans="1:14" ht="15" customHeight="1" x14ac:dyDescent="0.3">
      <c r="A58" s="43" t="s">
        <v>45</v>
      </c>
      <c r="B58" s="46"/>
      <c r="C58" s="47"/>
      <c r="D58" s="47"/>
      <c r="E58" s="45"/>
      <c r="F58" s="45"/>
      <c r="G58" s="45"/>
      <c r="H58" s="45"/>
      <c r="I58" s="45"/>
      <c r="J58" s="45"/>
      <c r="K58" s="45"/>
      <c r="L58" s="1"/>
      <c r="M58" s="1"/>
      <c r="N58" s="1"/>
    </row>
    <row r="59" spans="1:14" ht="15" customHeight="1" x14ac:dyDescent="0.3">
      <c r="A59" s="41" t="s">
        <v>46</v>
      </c>
      <c r="B59" s="22">
        <f t="shared" ref="B59:B72" si="16">MROUND(H59/D59*100,0.1)</f>
        <v>99.800000000000011</v>
      </c>
      <c r="C59" s="78">
        <f t="shared" ref="C59:C72" si="17">IF(B59&gt;=95,3,IF(B59&gt;=90,2,IF(B59&gt;=80,1,0)))</f>
        <v>3</v>
      </c>
      <c r="D59" s="15">
        <f t="shared" ref="D59:D72" si="18">E59+F59+G59</f>
        <v>539</v>
      </c>
      <c r="E59" s="15">
        <v>98</v>
      </c>
      <c r="F59" s="15">
        <v>396</v>
      </c>
      <c r="G59" s="15">
        <v>45</v>
      </c>
      <c r="H59" s="15">
        <f t="shared" ref="H59:H72" si="19">I59+J59+K59</f>
        <v>538</v>
      </c>
      <c r="I59" s="15">
        <v>97</v>
      </c>
      <c r="J59" s="15">
        <v>396</v>
      </c>
      <c r="K59" s="15">
        <v>45</v>
      </c>
      <c r="L59" s="1"/>
      <c r="M59" s="1"/>
      <c r="N59" s="1"/>
    </row>
    <row r="60" spans="1:14" ht="15" customHeight="1" x14ac:dyDescent="0.3">
      <c r="A60" s="41" t="s">
        <v>47</v>
      </c>
      <c r="B60" s="22">
        <f t="shared" si="16"/>
        <v>99.600000000000009</v>
      </c>
      <c r="C60" s="78">
        <f t="shared" si="17"/>
        <v>3</v>
      </c>
      <c r="D60" s="15">
        <f t="shared" si="18"/>
        <v>262</v>
      </c>
      <c r="E60" s="15">
        <v>17</v>
      </c>
      <c r="F60" s="15">
        <v>197</v>
      </c>
      <c r="G60" s="15">
        <v>48</v>
      </c>
      <c r="H60" s="15">
        <f t="shared" si="19"/>
        <v>261</v>
      </c>
      <c r="I60" s="15">
        <v>17</v>
      </c>
      <c r="J60" s="15">
        <v>196</v>
      </c>
      <c r="K60" s="15">
        <v>48</v>
      </c>
      <c r="L60" s="1"/>
      <c r="M60" s="1"/>
      <c r="N60" s="1"/>
    </row>
    <row r="61" spans="1:14" ht="15" customHeight="1" x14ac:dyDescent="0.3">
      <c r="A61" s="41" t="s">
        <v>48</v>
      </c>
      <c r="B61" s="22">
        <f t="shared" si="16"/>
        <v>98.9</v>
      </c>
      <c r="C61" s="78">
        <f t="shared" si="17"/>
        <v>3</v>
      </c>
      <c r="D61" s="15">
        <f t="shared" si="18"/>
        <v>268</v>
      </c>
      <c r="E61" s="15">
        <v>24</v>
      </c>
      <c r="F61" s="15">
        <v>172</v>
      </c>
      <c r="G61" s="15">
        <v>72</v>
      </c>
      <c r="H61" s="15">
        <f t="shared" si="19"/>
        <v>265</v>
      </c>
      <c r="I61" s="15">
        <v>23</v>
      </c>
      <c r="J61" s="15">
        <v>170</v>
      </c>
      <c r="K61" s="15">
        <v>72</v>
      </c>
      <c r="L61" s="1"/>
      <c r="M61" s="1"/>
      <c r="N61" s="1"/>
    </row>
    <row r="62" spans="1:14" ht="15" customHeight="1" x14ac:dyDescent="0.3">
      <c r="A62" s="41" t="s">
        <v>49</v>
      </c>
      <c r="B62" s="22">
        <f t="shared" si="16"/>
        <v>93.600000000000009</v>
      </c>
      <c r="C62" s="78">
        <f t="shared" si="17"/>
        <v>2</v>
      </c>
      <c r="D62" s="15">
        <f t="shared" si="18"/>
        <v>738</v>
      </c>
      <c r="E62" s="15">
        <v>342</v>
      </c>
      <c r="F62" s="15">
        <v>273</v>
      </c>
      <c r="G62" s="15">
        <v>123</v>
      </c>
      <c r="H62" s="15">
        <f t="shared" si="19"/>
        <v>691</v>
      </c>
      <c r="I62" s="15">
        <v>315</v>
      </c>
      <c r="J62" s="15">
        <v>255</v>
      </c>
      <c r="K62" s="15">
        <v>121</v>
      </c>
      <c r="L62" s="1"/>
      <c r="M62" s="1"/>
      <c r="N62" s="1"/>
    </row>
    <row r="63" spans="1:14" ht="15" customHeight="1" x14ac:dyDescent="0.3">
      <c r="A63" s="41" t="s">
        <v>50</v>
      </c>
      <c r="B63" s="22">
        <f t="shared" si="16"/>
        <v>96</v>
      </c>
      <c r="C63" s="78">
        <f t="shared" si="17"/>
        <v>3</v>
      </c>
      <c r="D63" s="15">
        <f t="shared" si="18"/>
        <v>379</v>
      </c>
      <c r="E63" s="15">
        <v>117</v>
      </c>
      <c r="F63" s="15">
        <v>173</v>
      </c>
      <c r="G63" s="15">
        <v>89</v>
      </c>
      <c r="H63" s="15">
        <f t="shared" si="19"/>
        <v>364</v>
      </c>
      <c r="I63" s="15">
        <v>113</v>
      </c>
      <c r="J63" s="15">
        <v>169</v>
      </c>
      <c r="K63" s="15">
        <v>82</v>
      </c>
      <c r="L63" s="1"/>
      <c r="M63" s="1"/>
      <c r="N63" s="1"/>
    </row>
    <row r="64" spans="1:14" ht="15" customHeight="1" x14ac:dyDescent="0.3">
      <c r="A64" s="41" t="s">
        <v>51</v>
      </c>
      <c r="B64" s="22">
        <f t="shared" si="16"/>
        <v>100</v>
      </c>
      <c r="C64" s="78">
        <f t="shared" si="17"/>
        <v>3</v>
      </c>
      <c r="D64" s="15">
        <f t="shared" si="18"/>
        <v>270</v>
      </c>
      <c r="E64" s="15">
        <v>74</v>
      </c>
      <c r="F64" s="15">
        <v>178</v>
      </c>
      <c r="G64" s="15">
        <v>18</v>
      </c>
      <c r="H64" s="15">
        <f t="shared" si="19"/>
        <v>270</v>
      </c>
      <c r="I64" s="15">
        <v>74</v>
      </c>
      <c r="J64" s="15">
        <v>178</v>
      </c>
      <c r="K64" s="15">
        <v>18</v>
      </c>
      <c r="L64" s="1"/>
      <c r="M64" s="1"/>
      <c r="N64" s="1"/>
    </row>
    <row r="65" spans="1:14" ht="15" customHeight="1" x14ac:dyDescent="0.3">
      <c r="A65" s="41" t="s">
        <v>52</v>
      </c>
      <c r="B65" s="22">
        <f t="shared" si="16"/>
        <v>94.100000000000009</v>
      </c>
      <c r="C65" s="78">
        <f t="shared" si="17"/>
        <v>2</v>
      </c>
      <c r="D65" s="15">
        <f t="shared" si="18"/>
        <v>290</v>
      </c>
      <c r="E65" s="15">
        <v>10</v>
      </c>
      <c r="F65" s="15">
        <v>241</v>
      </c>
      <c r="G65" s="15">
        <v>39</v>
      </c>
      <c r="H65" s="15">
        <f t="shared" si="19"/>
        <v>273</v>
      </c>
      <c r="I65" s="15">
        <v>9</v>
      </c>
      <c r="J65" s="15">
        <v>226</v>
      </c>
      <c r="K65" s="15">
        <v>38</v>
      </c>
      <c r="L65" s="1"/>
      <c r="M65" s="1"/>
      <c r="N65" s="1"/>
    </row>
    <row r="66" spans="1:14" ht="15" customHeight="1" x14ac:dyDescent="0.3">
      <c r="A66" s="41" t="s">
        <v>53</v>
      </c>
      <c r="B66" s="22">
        <f t="shared" si="16"/>
        <v>98.5</v>
      </c>
      <c r="C66" s="78">
        <f t="shared" si="17"/>
        <v>3</v>
      </c>
      <c r="D66" s="15">
        <f t="shared" si="18"/>
        <v>406</v>
      </c>
      <c r="E66" s="15">
        <v>90</v>
      </c>
      <c r="F66" s="15">
        <v>247</v>
      </c>
      <c r="G66" s="15">
        <v>69</v>
      </c>
      <c r="H66" s="15">
        <f t="shared" si="19"/>
        <v>400</v>
      </c>
      <c r="I66" s="15">
        <v>90</v>
      </c>
      <c r="J66" s="15">
        <v>243</v>
      </c>
      <c r="K66" s="15">
        <v>67</v>
      </c>
      <c r="L66" s="1"/>
      <c r="M66" s="1"/>
      <c r="N66" s="1"/>
    </row>
    <row r="67" spans="1:14" ht="15" customHeight="1" x14ac:dyDescent="0.3">
      <c r="A67" s="41" t="s">
        <v>54</v>
      </c>
      <c r="B67" s="22">
        <f t="shared" si="16"/>
        <v>96.2</v>
      </c>
      <c r="C67" s="78">
        <f t="shared" si="17"/>
        <v>3</v>
      </c>
      <c r="D67" s="15">
        <f t="shared" si="18"/>
        <v>799</v>
      </c>
      <c r="E67" s="15">
        <v>42</v>
      </c>
      <c r="F67" s="15">
        <v>518</v>
      </c>
      <c r="G67" s="15">
        <v>239</v>
      </c>
      <c r="H67" s="15">
        <f t="shared" si="19"/>
        <v>769</v>
      </c>
      <c r="I67" s="15">
        <v>40</v>
      </c>
      <c r="J67" s="15">
        <v>502</v>
      </c>
      <c r="K67" s="15">
        <v>227</v>
      </c>
      <c r="L67" s="1"/>
      <c r="M67" s="1"/>
      <c r="N67" s="1"/>
    </row>
    <row r="68" spans="1:14" ht="15" customHeight="1" x14ac:dyDescent="0.3">
      <c r="A68" s="41" t="s">
        <v>55</v>
      </c>
      <c r="B68" s="22">
        <f t="shared" si="16"/>
        <v>99.2</v>
      </c>
      <c r="C68" s="78">
        <f t="shared" si="17"/>
        <v>3</v>
      </c>
      <c r="D68" s="15">
        <f t="shared" si="18"/>
        <v>398</v>
      </c>
      <c r="E68" s="15">
        <v>103</v>
      </c>
      <c r="F68" s="15">
        <v>184</v>
      </c>
      <c r="G68" s="15">
        <v>111</v>
      </c>
      <c r="H68" s="15">
        <f t="shared" si="19"/>
        <v>395</v>
      </c>
      <c r="I68" s="15">
        <v>102</v>
      </c>
      <c r="J68" s="15">
        <v>183</v>
      </c>
      <c r="K68" s="15">
        <v>110</v>
      </c>
      <c r="L68" s="1"/>
      <c r="M68" s="1"/>
      <c r="N68" s="1"/>
    </row>
    <row r="69" spans="1:14" ht="15" customHeight="1" x14ac:dyDescent="0.3">
      <c r="A69" s="41" t="s">
        <v>56</v>
      </c>
      <c r="B69" s="22">
        <f t="shared" si="16"/>
        <v>94.5</v>
      </c>
      <c r="C69" s="78">
        <f t="shared" si="17"/>
        <v>2</v>
      </c>
      <c r="D69" s="15">
        <f t="shared" si="18"/>
        <v>235</v>
      </c>
      <c r="E69" s="15">
        <v>62</v>
      </c>
      <c r="F69" s="15">
        <v>115</v>
      </c>
      <c r="G69" s="15">
        <v>58</v>
      </c>
      <c r="H69" s="15">
        <f t="shared" si="19"/>
        <v>222</v>
      </c>
      <c r="I69" s="15">
        <v>58</v>
      </c>
      <c r="J69" s="15">
        <v>108</v>
      </c>
      <c r="K69" s="15">
        <v>56</v>
      </c>
      <c r="L69" s="1"/>
      <c r="M69" s="1"/>
      <c r="N69" s="1"/>
    </row>
    <row r="70" spans="1:14" ht="15" customHeight="1" x14ac:dyDescent="0.3">
      <c r="A70" s="41" t="s">
        <v>57</v>
      </c>
      <c r="B70" s="22">
        <f t="shared" si="16"/>
        <v>99.300000000000011</v>
      </c>
      <c r="C70" s="78">
        <f t="shared" si="17"/>
        <v>3</v>
      </c>
      <c r="D70" s="15">
        <f t="shared" si="18"/>
        <v>877</v>
      </c>
      <c r="E70" s="15">
        <v>34</v>
      </c>
      <c r="F70" s="15">
        <v>730</v>
      </c>
      <c r="G70" s="15">
        <v>113</v>
      </c>
      <c r="H70" s="15">
        <f t="shared" si="19"/>
        <v>871</v>
      </c>
      <c r="I70" s="15">
        <v>34</v>
      </c>
      <c r="J70" s="15">
        <v>725</v>
      </c>
      <c r="K70" s="15">
        <v>112</v>
      </c>
      <c r="L70" s="1"/>
      <c r="M70" s="1"/>
      <c r="N70" s="1"/>
    </row>
    <row r="71" spans="1:14" ht="15" customHeight="1" x14ac:dyDescent="0.3">
      <c r="A71" s="41" t="s">
        <v>58</v>
      </c>
      <c r="B71" s="22">
        <f t="shared" si="16"/>
        <v>99.600000000000009</v>
      </c>
      <c r="C71" s="78">
        <f t="shared" si="17"/>
        <v>3</v>
      </c>
      <c r="D71" s="15">
        <f t="shared" si="18"/>
        <v>541</v>
      </c>
      <c r="E71" s="15">
        <v>168</v>
      </c>
      <c r="F71" s="15">
        <v>277</v>
      </c>
      <c r="G71" s="15">
        <v>96</v>
      </c>
      <c r="H71" s="15">
        <f t="shared" si="19"/>
        <v>539</v>
      </c>
      <c r="I71" s="15">
        <v>166</v>
      </c>
      <c r="J71" s="15">
        <v>277</v>
      </c>
      <c r="K71" s="15">
        <v>96</v>
      </c>
      <c r="L71" s="1"/>
      <c r="M71" s="1"/>
      <c r="N71" s="1"/>
    </row>
    <row r="72" spans="1:14" ht="15" customHeight="1" x14ac:dyDescent="0.3">
      <c r="A72" s="41" t="s">
        <v>59</v>
      </c>
      <c r="B72" s="22">
        <f t="shared" si="16"/>
        <v>95.600000000000009</v>
      </c>
      <c r="C72" s="78">
        <f t="shared" si="17"/>
        <v>3</v>
      </c>
      <c r="D72" s="15">
        <f t="shared" si="18"/>
        <v>273</v>
      </c>
      <c r="E72" s="15">
        <v>48</v>
      </c>
      <c r="F72" s="15">
        <v>139</v>
      </c>
      <c r="G72" s="15">
        <v>86</v>
      </c>
      <c r="H72" s="15">
        <f t="shared" si="19"/>
        <v>261</v>
      </c>
      <c r="I72" s="15">
        <v>45</v>
      </c>
      <c r="J72" s="15">
        <v>134</v>
      </c>
      <c r="K72" s="15">
        <v>82</v>
      </c>
      <c r="L72" s="1"/>
      <c r="M72" s="1"/>
      <c r="N72" s="1"/>
    </row>
    <row r="73" spans="1:14" ht="15" customHeight="1" x14ac:dyDescent="0.3">
      <c r="A73" s="43" t="s">
        <v>60</v>
      </c>
      <c r="B73" s="46"/>
      <c r="C73" s="47"/>
      <c r="D73" s="47"/>
      <c r="E73" s="45"/>
      <c r="F73" s="45"/>
      <c r="G73" s="45"/>
      <c r="H73" s="45"/>
      <c r="I73" s="45"/>
      <c r="J73" s="45"/>
      <c r="K73" s="45"/>
      <c r="L73" s="1"/>
      <c r="M73" s="1"/>
      <c r="N73" s="1"/>
    </row>
    <row r="74" spans="1:14" ht="15" customHeight="1" x14ac:dyDescent="0.3">
      <c r="A74" s="41" t="s">
        <v>61</v>
      </c>
      <c r="B74" s="22">
        <f t="shared" ref="B74:B79" si="20">MROUND(H74/D74*100,0.1)</f>
        <v>83.5</v>
      </c>
      <c r="C74" s="78">
        <f t="shared" ref="C74:C79" si="21">IF(B74&gt;=95,3,IF(B74&gt;=90,2,IF(B74&gt;=80,1,0)))</f>
        <v>1</v>
      </c>
      <c r="D74" s="15">
        <f t="shared" ref="D74:D79" si="22">E74+F74+G74</f>
        <v>158</v>
      </c>
      <c r="E74" s="15">
        <v>16</v>
      </c>
      <c r="F74" s="15">
        <v>92</v>
      </c>
      <c r="G74" s="15">
        <v>50</v>
      </c>
      <c r="H74" s="15">
        <f t="shared" ref="H74:H79" si="23">I74+J74+K74</f>
        <v>132</v>
      </c>
      <c r="I74" s="15">
        <v>14</v>
      </c>
      <c r="J74" s="15">
        <v>75</v>
      </c>
      <c r="K74" s="15">
        <v>43</v>
      </c>
      <c r="L74" s="1"/>
      <c r="M74" s="1"/>
      <c r="N74" s="1"/>
    </row>
    <row r="75" spans="1:14" ht="15" customHeight="1" x14ac:dyDescent="0.3">
      <c r="A75" s="41" t="s">
        <v>62</v>
      </c>
      <c r="B75" s="22">
        <f t="shared" si="20"/>
        <v>92.7</v>
      </c>
      <c r="C75" s="78">
        <f t="shared" si="21"/>
        <v>2</v>
      </c>
      <c r="D75" s="15">
        <f t="shared" si="22"/>
        <v>772</v>
      </c>
      <c r="E75" s="15">
        <v>364</v>
      </c>
      <c r="F75" s="15">
        <v>199</v>
      </c>
      <c r="G75" s="15">
        <v>209</v>
      </c>
      <c r="H75" s="15">
        <f t="shared" si="23"/>
        <v>716</v>
      </c>
      <c r="I75" s="15">
        <v>338</v>
      </c>
      <c r="J75" s="15">
        <v>185</v>
      </c>
      <c r="K75" s="15">
        <v>193</v>
      </c>
      <c r="L75" s="1"/>
      <c r="M75" s="1"/>
      <c r="N75" s="1"/>
    </row>
    <row r="76" spans="1:14" ht="15" customHeight="1" x14ac:dyDescent="0.3">
      <c r="A76" s="41" t="s">
        <v>63</v>
      </c>
      <c r="B76" s="22">
        <f t="shared" si="20"/>
        <v>99.4</v>
      </c>
      <c r="C76" s="78">
        <f t="shared" si="21"/>
        <v>3</v>
      </c>
      <c r="D76" s="15">
        <f t="shared" si="22"/>
        <v>180</v>
      </c>
      <c r="E76" s="15">
        <v>129</v>
      </c>
      <c r="F76" s="15">
        <v>39</v>
      </c>
      <c r="G76" s="15">
        <v>12</v>
      </c>
      <c r="H76" s="15">
        <f t="shared" si="23"/>
        <v>179</v>
      </c>
      <c r="I76" s="15">
        <v>129</v>
      </c>
      <c r="J76" s="15">
        <v>39</v>
      </c>
      <c r="K76" s="15">
        <v>11</v>
      </c>
      <c r="L76" s="1"/>
      <c r="M76" s="1"/>
      <c r="N76" s="1"/>
    </row>
    <row r="77" spans="1:14" ht="15" customHeight="1" x14ac:dyDescent="0.3">
      <c r="A77" s="41" t="s">
        <v>64</v>
      </c>
      <c r="B77" s="22">
        <f t="shared" si="20"/>
        <v>96.7</v>
      </c>
      <c r="C77" s="78">
        <f t="shared" si="21"/>
        <v>3</v>
      </c>
      <c r="D77" s="15">
        <f t="shared" si="22"/>
        <v>359</v>
      </c>
      <c r="E77" s="15">
        <v>12</v>
      </c>
      <c r="F77" s="15">
        <v>272</v>
      </c>
      <c r="G77" s="15">
        <v>75</v>
      </c>
      <c r="H77" s="15">
        <f t="shared" si="23"/>
        <v>347</v>
      </c>
      <c r="I77" s="15">
        <v>12</v>
      </c>
      <c r="J77" s="15">
        <v>267</v>
      </c>
      <c r="K77" s="15">
        <v>68</v>
      </c>
      <c r="L77" s="1"/>
      <c r="M77" s="1"/>
      <c r="N77" s="1"/>
    </row>
    <row r="78" spans="1:14" ht="15" customHeight="1" x14ac:dyDescent="0.3">
      <c r="A78" s="41" t="s">
        <v>65</v>
      </c>
      <c r="B78" s="22">
        <f t="shared" si="20"/>
        <v>97.800000000000011</v>
      </c>
      <c r="C78" s="78">
        <f t="shared" si="21"/>
        <v>3</v>
      </c>
      <c r="D78" s="15">
        <f t="shared" si="22"/>
        <v>272</v>
      </c>
      <c r="E78" s="15">
        <v>32</v>
      </c>
      <c r="F78" s="15">
        <v>168</v>
      </c>
      <c r="G78" s="15">
        <v>72</v>
      </c>
      <c r="H78" s="15">
        <f t="shared" si="23"/>
        <v>266</v>
      </c>
      <c r="I78" s="15">
        <v>32</v>
      </c>
      <c r="J78" s="15">
        <v>165</v>
      </c>
      <c r="K78" s="15">
        <v>69</v>
      </c>
      <c r="L78" s="1"/>
      <c r="M78" s="1"/>
      <c r="N78" s="1"/>
    </row>
    <row r="79" spans="1:14" ht="15" customHeight="1" x14ac:dyDescent="0.3">
      <c r="A79" s="41" t="s">
        <v>66</v>
      </c>
      <c r="B79" s="22">
        <f t="shared" si="20"/>
        <v>93.600000000000009</v>
      </c>
      <c r="C79" s="78">
        <f t="shared" si="21"/>
        <v>2</v>
      </c>
      <c r="D79" s="15">
        <f t="shared" si="22"/>
        <v>110</v>
      </c>
      <c r="E79" s="15">
        <v>18</v>
      </c>
      <c r="F79" s="15">
        <v>59</v>
      </c>
      <c r="G79" s="15">
        <v>33</v>
      </c>
      <c r="H79" s="15">
        <f t="shared" si="23"/>
        <v>103</v>
      </c>
      <c r="I79" s="15">
        <v>17</v>
      </c>
      <c r="J79" s="15">
        <v>55</v>
      </c>
      <c r="K79" s="15">
        <v>31</v>
      </c>
      <c r="L79" s="1"/>
      <c r="M79" s="1"/>
      <c r="N79" s="1"/>
    </row>
    <row r="80" spans="1:14" ht="15" customHeight="1" x14ac:dyDescent="0.3">
      <c r="A80" s="43" t="s">
        <v>67</v>
      </c>
      <c r="B80" s="46"/>
      <c r="C80" s="47"/>
      <c r="D80" s="47"/>
      <c r="E80" s="45"/>
      <c r="F80" s="45"/>
      <c r="G80" s="45"/>
      <c r="H80" s="45"/>
      <c r="I80" s="45"/>
      <c r="J80" s="45"/>
      <c r="K80" s="45"/>
      <c r="L80" s="1"/>
      <c r="M80" s="1"/>
      <c r="N80" s="1"/>
    </row>
    <row r="81" spans="1:14" ht="15" customHeight="1" x14ac:dyDescent="0.3">
      <c r="A81" s="41" t="s">
        <v>68</v>
      </c>
      <c r="B81" s="22">
        <f t="shared" ref="B81:B90" si="24">MROUND(H81/D81*100,0.1)</f>
        <v>99.300000000000011</v>
      </c>
      <c r="C81" s="78">
        <f t="shared" ref="C81:C90" si="25">IF(B81&gt;=95,3,IF(B81&gt;=90,2,IF(B81&gt;=80,1,0)))</f>
        <v>3</v>
      </c>
      <c r="D81" s="15">
        <f t="shared" ref="D81:D90" si="26">E81+F81+G81</f>
        <v>143</v>
      </c>
      <c r="E81" s="15">
        <v>38</v>
      </c>
      <c r="F81" s="15">
        <v>66</v>
      </c>
      <c r="G81" s="15">
        <v>39</v>
      </c>
      <c r="H81" s="15">
        <f t="shared" ref="H81:H90" si="27">I81+J81+K81</f>
        <v>142</v>
      </c>
      <c r="I81" s="15">
        <v>37</v>
      </c>
      <c r="J81" s="15">
        <v>66</v>
      </c>
      <c r="K81" s="15">
        <v>39</v>
      </c>
      <c r="L81" s="1"/>
      <c r="M81" s="1"/>
      <c r="N81" s="1"/>
    </row>
    <row r="82" spans="1:14" ht="15" customHeight="1" x14ac:dyDescent="0.3">
      <c r="A82" s="41" t="s">
        <v>70</v>
      </c>
      <c r="B82" s="22">
        <f t="shared" si="24"/>
        <v>91.4</v>
      </c>
      <c r="C82" s="78">
        <f t="shared" si="25"/>
        <v>2</v>
      </c>
      <c r="D82" s="15">
        <f t="shared" si="26"/>
        <v>197</v>
      </c>
      <c r="E82" s="15">
        <v>24</v>
      </c>
      <c r="F82" s="15">
        <v>139</v>
      </c>
      <c r="G82" s="15">
        <v>34</v>
      </c>
      <c r="H82" s="15">
        <f t="shared" si="27"/>
        <v>180</v>
      </c>
      <c r="I82" s="15">
        <v>19</v>
      </c>
      <c r="J82" s="15">
        <v>128</v>
      </c>
      <c r="K82" s="15">
        <v>33</v>
      </c>
      <c r="L82" s="1"/>
      <c r="M82" s="1"/>
      <c r="N82" s="1"/>
    </row>
    <row r="83" spans="1:14" ht="15" customHeight="1" x14ac:dyDescent="0.3">
      <c r="A83" s="41" t="s">
        <v>71</v>
      </c>
      <c r="B83" s="22">
        <f t="shared" si="24"/>
        <v>96.9</v>
      </c>
      <c r="C83" s="78">
        <f t="shared" si="25"/>
        <v>3</v>
      </c>
      <c r="D83" s="15">
        <f t="shared" si="26"/>
        <v>159</v>
      </c>
      <c r="E83" s="15">
        <v>35</v>
      </c>
      <c r="F83" s="15">
        <v>77</v>
      </c>
      <c r="G83" s="15">
        <v>47</v>
      </c>
      <c r="H83" s="15">
        <f t="shared" si="27"/>
        <v>154</v>
      </c>
      <c r="I83" s="15">
        <v>33</v>
      </c>
      <c r="J83" s="15">
        <v>76</v>
      </c>
      <c r="K83" s="15">
        <v>45</v>
      </c>
      <c r="L83" s="1"/>
      <c r="M83" s="1"/>
      <c r="N83" s="1"/>
    </row>
    <row r="84" spans="1:14" ht="15" customHeight="1" x14ac:dyDescent="0.3">
      <c r="A84" s="41" t="s">
        <v>72</v>
      </c>
      <c r="B84" s="22">
        <f t="shared" si="24"/>
        <v>99.800000000000011</v>
      </c>
      <c r="C84" s="78">
        <f t="shared" si="25"/>
        <v>3</v>
      </c>
      <c r="D84" s="15">
        <f t="shared" si="26"/>
        <v>514</v>
      </c>
      <c r="E84" s="15">
        <v>24</v>
      </c>
      <c r="F84" s="15">
        <v>428</v>
      </c>
      <c r="G84" s="15">
        <v>62</v>
      </c>
      <c r="H84" s="15">
        <f t="shared" si="27"/>
        <v>513</v>
      </c>
      <c r="I84" s="15">
        <v>24</v>
      </c>
      <c r="J84" s="15">
        <v>427</v>
      </c>
      <c r="K84" s="15">
        <v>62</v>
      </c>
      <c r="L84" s="1"/>
      <c r="M84" s="1"/>
      <c r="N84" s="1"/>
    </row>
    <row r="85" spans="1:14" ht="15" customHeight="1" x14ac:dyDescent="0.3">
      <c r="A85" s="41" t="s">
        <v>74</v>
      </c>
      <c r="B85" s="22">
        <f t="shared" si="24"/>
        <v>98</v>
      </c>
      <c r="C85" s="78">
        <f t="shared" si="25"/>
        <v>3</v>
      </c>
      <c r="D85" s="15">
        <f t="shared" si="26"/>
        <v>756</v>
      </c>
      <c r="E85" s="15">
        <v>112</v>
      </c>
      <c r="F85" s="15">
        <v>465</v>
      </c>
      <c r="G85" s="15">
        <v>179</v>
      </c>
      <c r="H85" s="15">
        <f t="shared" si="27"/>
        <v>741</v>
      </c>
      <c r="I85" s="15">
        <v>112</v>
      </c>
      <c r="J85" s="15">
        <v>455</v>
      </c>
      <c r="K85" s="15">
        <v>174</v>
      </c>
      <c r="L85" s="1"/>
      <c r="M85" s="1"/>
      <c r="N85" s="1"/>
    </row>
    <row r="86" spans="1:14" ht="15" customHeight="1" x14ac:dyDescent="0.3">
      <c r="A86" s="41" t="s">
        <v>75</v>
      </c>
      <c r="B86" s="22">
        <f t="shared" si="24"/>
        <v>95.600000000000009</v>
      </c>
      <c r="C86" s="78">
        <f t="shared" si="25"/>
        <v>3</v>
      </c>
      <c r="D86" s="15">
        <f t="shared" si="26"/>
        <v>501</v>
      </c>
      <c r="E86" s="15">
        <v>73</v>
      </c>
      <c r="F86" s="15">
        <v>248</v>
      </c>
      <c r="G86" s="15">
        <v>180</v>
      </c>
      <c r="H86" s="15">
        <f t="shared" si="27"/>
        <v>479</v>
      </c>
      <c r="I86" s="15">
        <v>68</v>
      </c>
      <c r="J86" s="15">
        <v>235</v>
      </c>
      <c r="K86" s="15">
        <v>176</v>
      </c>
      <c r="L86" s="1"/>
      <c r="M86" s="1"/>
      <c r="N86" s="1"/>
    </row>
    <row r="87" spans="1:14" ht="15" customHeight="1" x14ac:dyDescent="0.3">
      <c r="A87" s="41" t="s">
        <v>76</v>
      </c>
      <c r="B87" s="22">
        <f t="shared" si="24"/>
        <v>87.7</v>
      </c>
      <c r="C87" s="78">
        <f t="shared" si="25"/>
        <v>1</v>
      </c>
      <c r="D87" s="15">
        <f t="shared" si="26"/>
        <v>406</v>
      </c>
      <c r="E87" s="15">
        <v>81</v>
      </c>
      <c r="F87" s="15">
        <v>239</v>
      </c>
      <c r="G87" s="15">
        <v>86</v>
      </c>
      <c r="H87" s="15">
        <f t="shared" si="27"/>
        <v>356</v>
      </c>
      <c r="I87" s="15">
        <v>71</v>
      </c>
      <c r="J87" s="15">
        <v>223</v>
      </c>
      <c r="K87" s="15">
        <v>62</v>
      </c>
      <c r="L87" s="1"/>
      <c r="M87" s="1"/>
      <c r="N87" s="1"/>
    </row>
    <row r="88" spans="1:14" ht="15" customHeight="1" x14ac:dyDescent="0.3">
      <c r="A88" s="41" t="s">
        <v>77</v>
      </c>
      <c r="B88" s="22">
        <f t="shared" si="24"/>
        <v>97.100000000000009</v>
      </c>
      <c r="C88" s="78">
        <f t="shared" si="25"/>
        <v>3</v>
      </c>
      <c r="D88" s="15">
        <f t="shared" si="26"/>
        <v>449</v>
      </c>
      <c r="E88" s="15">
        <v>128</v>
      </c>
      <c r="F88" s="15">
        <v>218</v>
      </c>
      <c r="G88" s="15">
        <v>103</v>
      </c>
      <c r="H88" s="15">
        <f t="shared" si="27"/>
        <v>436</v>
      </c>
      <c r="I88" s="15">
        <v>123</v>
      </c>
      <c r="J88" s="15">
        <v>211</v>
      </c>
      <c r="K88" s="15">
        <v>102</v>
      </c>
      <c r="L88" s="1"/>
      <c r="M88" s="1"/>
      <c r="N88" s="1"/>
    </row>
    <row r="89" spans="1:14" ht="15" customHeight="1" x14ac:dyDescent="0.3">
      <c r="A89" s="41" t="s">
        <v>78</v>
      </c>
      <c r="B89" s="22">
        <f t="shared" si="24"/>
        <v>99.4</v>
      </c>
      <c r="C89" s="78">
        <f t="shared" si="25"/>
        <v>3</v>
      </c>
      <c r="D89" s="15">
        <f t="shared" si="26"/>
        <v>470</v>
      </c>
      <c r="E89" s="15">
        <v>44</v>
      </c>
      <c r="F89" s="15">
        <v>332</v>
      </c>
      <c r="G89" s="15">
        <v>94</v>
      </c>
      <c r="H89" s="15">
        <f t="shared" si="27"/>
        <v>467</v>
      </c>
      <c r="I89" s="15">
        <v>42</v>
      </c>
      <c r="J89" s="15">
        <v>331</v>
      </c>
      <c r="K89" s="15">
        <v>94</v>
      </c>
      <c r="L89" s="1"/>
      <c r="M89" s="1"/>
      <c r="N89" s="1"/>
    </row>
    <row r="90" spans="1:14" ht="15" customHeight="1" x14ac:dyDescent="0.3">
      <c r="A90" s="41" t="s">
        <v>79</v>
      </c>
      <c r="B90" s="22">
        <f t="shared" si="24"/>
        <v>95.7</v>
      </c>
      <c r="C90" s="78">
        <f t="shared" si="25"/>
        <v>3</v>
      </c>
      <c r="D90" s="15">
        <f t="shared" si="26"/>
        <v>255</v>
      </c>
      <c r="E90" s="15">
        <v>73</v>
      </c>
      <c r="F90" s="15">
        <v>101</v>
      </c>
      <c r="G90" s="15">
        <v>81</v>
      </c>
      <c r="H90" s="15">
        <f t="shared" si="27"/>
        <v>244</v>
      </c>
      <c r="I90" s="15">
        <v>67</v>
      </c>
      <c r="J90" s="15">
        <v>96</v>
      </c>
      <c r="K90" s="15">
        <v>81</v>
      </c>
      <c r="L90" s="1"/>
      <c r="M90" s="1"/>
      <c r="N90" s="1"/>
    </row>
    <row r="91" spans="1:14" ht="15" customHeight="1" x14ac:dyDescent="0.3">
      <c r="A91" s="43" t="s">
        <v>80</v>
      </c>
      <c r="B91" s="46"/>
      <c r="C91" s="47"/>
      <c r="D91" s="47"/>
      <c r="E91" s="45"/>
      <c r="F91" s="45"/>
      <c r="G91" s="45"/>
      <c r="H91" s="45"/>
      <c r="I91" s="45"/>
      <c r="J91" s="45"/>
      <c r="K91" s="45"/>
      <c r="L91" s="1"/>
      <c r="M91" s="1"/>
      <c r="N91" s="1"/>
    </row>
    <row r="92" spans="1:14" ht="15" customHeight="1" x14ac:dyDescent="0.3">
      <c r="A92" s="41" t="s">
        <v>69</v>
      </c>
      <c r="B92" s="22">
        <f t="shared" ref="B92:B102" si="28">MROUND(H92/D92*100,0.1)</f>
        <v>98.800000000000011</v>
      </c>
      <c r="C92" s="78">
        <f t="shared" ref="C92:C102" si="29">IF(B92&gt;=95,3,IF(B92&gt;=90,2,IF(B92&gt;=80,1,0)))</f>
        <v>3</v>
      </c>
      <c r="D92" s="15">
        <f t="shared" ref="D92:D102" si="30">E92+F92+G92</f>
        <v>249</v>
      </c>
      <c r="E92" s="15">
        <v>102</v>
      </c>
      <c r="F92" s="15">
        <v>118</v>
      </c>
      <c r="G92" s="15">
        <v>29</v>
      </c>
      <c r="H92" s="15">
        <f t="shared" ref="H92:H102" si="31">I92+J92+K92</f>
        <v>246</v>
      </c>
      <c r="I92" s="15">
        <v>102</v>
      </c>
      <c r="J92" s="15">
        <v>115</v>
      </c>
      <c r="K92" s="15">
        <v>29</v>
      </c>
      <c r="L92" s="1"/>
      <c r="M92" s="1"/>
      <c r="N92" s="1"/>
    </row>
    <row r="93" spans="1:14" ht="15" customHeight="1" x14ac:dyDescent="0.3">
      <c r="A93" s="41" t="s">
        <v>81</v>
      </c>
      <c r="B93" s="22">
        <f t="shared" si="28"/>
        <v>98</v>
      </c>
      <c r="C93" s="78">
        <f t="shared" si="29"/>
        <v>3</v>
      </c>
      <c r="D93" s="15">
        <f t="shared" si="30"/>
        <v>392</v>
      </c>
      <c r="E93" s="15">
        <v>70</v>
      </c>
      <c r="F93" s="15">
        <v>212</v>
      </c>
      <c r="G93" s="15">
        <v>110</v>
      </c>
      <c r="H93" s="15">
        <f t="shared" si="31"/>
        <v>384</v>
      </c>
      <c r="I93" s="15">
        <v>68</v>
      </c>
      <c r="J93" s="15">
        <v>208</v>
      </c>
      <c r="K93" s="15">
        <v>108</v>
      </c>
      <c r="L93" s="1"/>
      <c r="M93" s="1"/>
      <c r="N93" s="1"/>
    </row>
    <row r="94" spans="1:14" ht="15" customHeight="1" x14ac:dyDescent="0.3">
      <c r="A94" s="41" t="s">
        <v>73</v>
      </c>
      <c r="B94" s="22">
        <f t="shared" si="28"/>
        <v>97.800000000000011</v>
      </c>
      <c r="C94" s="78">
        <f t="shared" si="29"/>
        <v>3</v>
      </c>
      <c r="D94" s="15">
        <f t="shared" si="30"/>
        <v>269</v>
      </c>
      <c r="E94" s="15">
        <v>40</v>
      </c>
      <c r="F94" s="15">
        <v>206</v>
      </c>
      <c r="G94" s="15">
        <v>23</v>
      </c>
      <c r="H94" s="15">
        <f t="shared" si="31"/>
        <v>263</v>
      </c>
      <c r="I94" s="15">
        <v>40</v>
      </c>
      <c r="J94" s="15">
        <v>201</v>
      </c>
      <c r="K94" s="15">
        <v>22</v>
      </c>
      <c r="L94" s="1"/>
      <c r="M94" s="1"/>
      <c r="N94" s="1"/>
    </row>
    <row r="95" spans="1:14" ht="15" customHeight="1" x14ac:dyDescent="0.3">
      <c r="A95" s="41" t="s">
        <v>82</v>
      </c>
      <c r="B95" s="22">
        <f t="shared" si="28"/>
        <v>100</v>
      </c>
      <c r="C95" s="78">
        <f t="shared" si="29"/>
        <v>3</v>
      </c>
      <c r="D95" s="15">
        <f t="shared" si="30"/>
        <v>185</v>
      </c>
      <c r="E95" s="15">
        <v>45</v>
      </c>
      <c r="F95" s="15">
        <v>106</v>
      </c>
      <c r="G95" s="15">
        <v>34</v>
      </c>
      <c r="H95" s="15">
        <f t="shared" si="31"/>
        <v>185</v>
      </c>
      <c r="I95" s="15">
        <v>45</v>
      </c>
      <c r="J95" s="15">
        <v>106</v>
      </c>
      <c r="K95" s="15">
        <v>34</v>
      </c>
      <c r="L95" s="1"/>
      <c r="M95" s="1"/>
      <c r="N95" s="1"/>
    </row>
    <row r="96" spans="1:14" ht="15" customHeight="1" x14ac:dyDescent="0.3">
      <c r="A96" s="41" t="s">
        <v>83</v>
      </c>
      <c r="B96" s="22">
        <f t="shared" si="28"/>
        <v>98.2</v>
      </c>
      <c r="C96" s="78">
        <f t="shared" si="29"/>
        <v>3</v>
      </c>
      <c r="D96" s="15">
        <f t="shared" si="30"/>
        <v>279</v>
      </c>
      <c r="E96" s="15">
        <v>45</v>
      </c>
      <c r="F96" s="15">
        <v>189</v>
      </c>
      <c r="G96" s="15">
        <v>45</v>
      </c>
      <c r="H96" s="15">
        <f t="shared" si="31"/>
        <v>274</v>
      </c>
      <c r="I96" s="15">
        <v>44</v>
      </c>
      <c r="J96" s="15">
        <v>187</v>
      </c>
      <c r="K96" s="15">
        <v>43</v>
      </c>
      <c r="L96" s="1"/>
      <c r="M96" s="1"/>
      <c r="N96" s="1"/>
    </row>
    <row r="97" spans="1:14" ht="15" customHeight="1" x14ac:dyDescent="0.3">
      <c r="A97" s="41" t="s">
        <v>84</v>
      </c>
      <c r="B97" s="22">
        <f t="shared" si="28"/>
        <v>95.300000000000011</v>
      </c>
      <c r="C97" s="78">
        <f t="shared" si="29"/>
        <v>3</v>
      </c>
      <c r="D97" s="15">
        <f t="shared" si="30"/>
        <v>322</v>
      </c>
      <c r="E97" s="15">
        <v>32</v>
      </c>
      <c r="F97" s="15">
        <v>188</v>
      </c>
      <c r="G97" s="15">
        <v>102</v>
      </c>
      <c r="H97" s="15">
        <f t="shared" si="31"/>
        <v>307</v>
      </c>
      <c r="I97" s="15">
        <v>28</v>
      </c>
      <c r="J97" s="15">
        <v>181</v>
      </c>
      <c r="K97" s="15">
        <v>98</v>
      </c>
      <c r="L97" s="1"/>
      <c r="M97" s="1"/>
      <c r="N97" s="1"/>
    </row>
    <row r="98" spans="1:14" ht="15" customHeight="1" x14ac:dyDescent="0.3">
      <c r="A98" s="41" t="s">
        <v>85</v>
      </c>
      <c r="B98" s="22">
        <f t="shared" si="28"/>
        <v>98.7</v>
      </c>
      <c r="C98" s="78">
        <f t="shared" si="29"/>
        <v>3</v>
      </c>
      <c r="D98" s="15">
        <f t="shared" si="30"/>
        <v>227</v>
      </c>
      <c r="E98" s="15">
        <v>90</v>
      </c>
      <c r="F98" s="15">
        <v>75</v>
      </c>
      <c r="G98" s="15">
        <v>62</v>
      </c>
      <c r="H98" s="15">
        <f t="shared" si="31"/>
        <v>224</v>
      </c>
      <c r="I98" s="15">
        <v>89</v>
      </c>
      <c r="J98" s="15">
        <v>75</v>
      </c>
      <c r="K98" s="15">
        <v>60</v>
      </c>
      <c r="L98" s="1"/>
      <c r="M98" s="1"/>
      <c r="N98" s="1"/>
    </row>
    <row r="99" spans="1:14" ht="15" customHeight="1" x14ac:dyDescent="0.3">
      <c r="A99" s="41" t="s">
        <v>86</v>
      </c>
      <c r="B99" s="22">
        <f t="shared" si="28"/>
        <v>79.800000000000011</v>
      </c>
      <c r="C99" s="78">
        <f t="shared" si="29"/>
        <v>0</v>
      </c>
      <c r="D99" s="15">
        <f t="shared" si="30"/>
        <v>109</v>
      </c>
      <c r="E99" s="15">
        <v>26</v>
      </c>
      <c r="F99" s="15">
        <v>46</v>
      </c>
      <c r="G99" s="15">
        <v>37</v>
      </c>
      <c r="H99" s="15">
        <f t="shared" si="31"/>
        <v>87</v>
      </c>
      <c r="I99" s="15">
        <v>19</v>
      </c>
      <c r="J99" s="15">
        <v>37</v>
      </c>
      <c r="K99" s="15">
        <v>31</v>
      </c>
      <c r="L99" s="1"/>
      <c r="M99" s="1"/>
      <c r="N99" s="1"/>
    </row>
    <row r="100" spans="1:14" ht="15" customHeight="1" x14ac:dyDescent="0.3">
      <c r="A100" s="41" t="s">
        <v>87</v>
      </c>
      <c r="B100" s="22">
        <f t="shared" si="28"/>
        <v>98.9</v>
      </c>
      <c r="C100" s="78">
        <f t="shared" si="29"/>
        <v>3</v>
      </c>
      <c r="D100" s="15">
        <f t="shared" si="30"/>
        <v>187</v>
      </c>
      <c r="E100" s="15">
        <v>22</v>
      </c>
      <c r="F100" s="15">
        <v>106</v>
      </c>
      <c r="G100" s="15">
        <v>59</v>
      </c>
      <c r="H100" s="15">
        <f t="shared" si="31"/>
        <v>185</v>
      </c>
      <c r="I100" s="15">
        <v>21</v>
      </c>
      <c r="J100" s="15">
        <v>106</v>
      </c>
      <c r="K100" s="15">
        <v>58</v>
      </c>
      <c r="L100" s="1"/>
      <c r="M100" s="1"/>
      <c r="N100" s="1"/>
    </row>
    <row r="101" spans="1:14" ht="15" customHeight="1" x14ac:dyDescent="0.3">
      <c r="A101" s="41" t="s">
        <v>88</v>
      </c>
      <c r="B101" s="22">
        <f t="shared" si="28"/>
        <v>85.7</v>
      </c>
      <c r="C101" s="78">
        <f t="shared" si="29"/>
        <v>1</v>
      </c>
      <c r="D101" s="15">
        <f t="shared" si="30"/>
        <v>84</v>
      </c>
      <c r="E101" s="15">
        <v>8</v>
      </c>
      <c r="F101" s="15">
        <v>60</v>
      </c>
      <c r="G101" s="15">
        <v>16</v>
      </c>
      <c r="H101" s="15">
        <f t="shared" si="31"/>
        <v>72</v>
      </c>
      <c r="I101" s="15">
        <v>7</v>
      </c>
      <c r="J101" s="15">
        <v>53</v>
      </c>
      <c r="K101" s="15">
        <v>12</v>
      </c>
      <c r="L101" s="1"/>
      <c r="M101" s="1"/>
      <c r="N101" s="1"/>
    </row>
    <row r="102" spans="1:14" ht="15" customHeight="1" x14ac:dyDescent="0.3">
      <c r="A102" s="41" t="s">
        <v>89</v>
      </c>
      <c r="B102" s="22">
        <f t="shared" si="28"/>
        <v>85.300000000000011</v>
      </c>
      <c r="C102" s="78">
        <f t="shared" si="29"/>
        <v>1</v>
      </c>
      <c r="D102" s="15">
        <f t="shared" si="30"/>
        <v>34</v>
      </c>
      <c r="E102" s="15">
        <v>11</v>
      </c>
      <c r="F102" s="15">
        <v>9</v>
      </c>
      <c r="G102" s="15">
        <v>14</v>
      </c>
      <c r="H102" s="15">
        <f t="shared" si="31"/>
        <v>29</v>
      </c>
      <c r="I102" s="15">
        <v>11</v>
      </c>
      <c r="J102" s="15">
        <v>6</v>
      </c>
      <c r="K102" s="15">
        <v>12</v>
      </c>
      <c r="L102" s="1"/>
      <c r="M102" s="1"/>
      <c r="N102" s="1"/>
    </row>
    <row r="109" spans="1: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C5:C8"/>
    <mergeCell ref="E5:E8"/>
    <mergeCell ref="F5:F8"/>
    <mergeCell ref="A1:K1"/>
    <mergeCell ref="G5:G8"/>
    <mergeCell ref="I5:I8"/>
    <mergeCell ref="J5:J8"/>
    <mergeCell ref="K5:K8"/>
    <mergeCell ref="A4:A8"/>
    <mergeCell ref="D4:D8"/>
    <mergeCell ref="E4:G4"/>
    <mergeCell ref="H4:H8"/>
    <mergeCell ref="I4:K4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5BC16BB-C82F-4920-822E-1F13FEF48FC7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b1e5bdc4-b57e-4af5-8c56-e26e352185e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Рейтинг (Раздел 8)</vt:lpstr>
      <vt:lpstr>Оценка (Раздел 8)</vt:lpstr>
      <vt:lpstr>Методика (Раздел 8)</vt:lpstr>
      <vt:lpstr>8.1</vt:lpstr>
      <vt:lpstr>8.2</vt:lpstr>
      <vt:lpstr>8.3</vt:lpstr>
      <vt:lpstr>8.4</vt:lpstr>
      <vt:lpstr>8.5</vt:lpstr>
      <vt:lpstr>'Методика (Раздел 8)'!_Toc262690</vt:lpstr>
      <vt:lpstr>'Методика (Раздел 8)'!_Toc32672481</vt:lpstr>
      <vt:lpstr>'8.1'!Заголовки_для_печати</vt:lpstr>
      <vt:lpstr>'8.2'!Заголовки_для_печати</vt:lpstr>
      <vt:lpstr>'8.3'!Заголовки_для_печати</vt:lpstr>
      <vt:lpstr>'8.4'!Заголовки_для_печати</vt:lpstr>
      <vt:lpstr>'8.5'!Заголовки_для_печати</vt:lpstr>
      <vt:lpstr>'Методика (Раздел 8)'!Заголовки_для_печати</vt:lpstr>
      <vt:lpstr>'Оценка (Раздел 8)'!Заголовки_для_печати</vt:lpstr>
      <vt:lpstr>'Рейтинг (Раздел 8)'!Заголовки_для_печати</vt:lpstr>
      <vt:lpstr>'8.1'!Область_печати</vt:lpstr>
      <vt:lpstr>'8.2'!Область_печати</vt:lpstr>
      <vt:lpstr>'8.3'!Область_печати</vt:lpstr>
      <vt:lpstr>'8.4'!Область_печати</vt:lpstr>
      <vt:lpstr>'8.5'!Область_печати</vt:lpstr>
      <vt:lpstr>'Методика (Раздел 8)'!Область_печати</vt:lpstr>
      <vt:lpstr>'Оценка (Раздел 8)'!Область_печати</vt:lpstr>
      <vt:lpstr>'Рейтинг (Раздел 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2020-09-11T14:50:28Z</cp:lastPrinted>
  <dcterms:created xsi:type="dcterms:W3CDTF">2014-03-12T05:40:39Z</dcterms:created>
  <dcterms:modified xsi:type="dcterms:W3CDTF">2020-09-15T14:21:45Z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