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85" windowWidth="14805" windowHeight="7530"/>
  </bookViews>
  <sheets>
    <sheet name="ЛВ" sheetId="1" r:id="rId1"/>
  </sheets>
  <calcPr calcId="145621"/>
</workbook>
</file>

<file path=xl/calcChain.xml><?xml version="1.0" encoding="utf-8"?>
<calcChain xmlns="http://schemas.openxmlformats.org/spreadsheetml/2006/main">
  <c r="F210" i="1"/>
  <c r="G210"/>
  <c r="H210"/>
  <c r="E210"/>
  <c r="F214"/>
  <c r="G214"/>
  <c r="H214"/>
  <c r="E214"/>
  <c r="F212"/>
  <c r="G212"/>
  <c r="H212"/>
  <c r="E212"/>
  <c r="E204"/>
  <c r="E203"/>
  <c r="E202"/>
  <c r="E200"/>
  <c r="E199"/>
  <c r="E198"/>
  <c r="E197"/>
  <c r="E195"/>
  <c r="E194"/>
  <c r="E193"/>
  <c r="E192"/>
  <c r="F205" l="1"/>
  <c r="G205"/>
  <c r="H205"/>
  <c r="E205"/>
  <c r="E173" l="1"/>
  <c r="E172"/>
  <c r="E171"/>
  <c r="E170"/>
  <c r="E169"/>
  <c r="E188"/>
  <c r="E187"/>
  <c r="E186"/>
  <c r="E185"/>
  <c r="E184"/>
  <c r="E183"/>
  <c r="E182"/>
  <c r="E181"/>
  <c r="E180"/>
  <c r="E179"/>
  <c r="E178"/>
  <c r="E177"/>
  <c r="E176"/>
  <c r="E175"/>
  <c r="F168"/>
  <c r="G168"/>
  <c r="H168"/>
  <c r="E167"/>
  <c r="E168" s="1"/>
  <c r="E127" l="1"/>
  <c r="E125"/>
  <c r="E121" l="1"/>
  <c r="E120"/>
  <c r="E119"/>
  <c r="E118"/>
  <c r="E117"/>
  <c r="E116"/>
  <c r="E115"/>
  <c r="E114"/>
  <c r="E113"/>
  <c r="E112"/>
  <c r="F122"/>
  <c r="G122"/>
  <c r="H122"/>
  <c r="E110"/>
  <c r="F111"/>
  <c r="G111"/>
  <c r="H111"/>
  <c r="H123" l="1"/>
  <c r="E122"/>
  <c r="G123"/>
  <c r="F123"/>
  <c r="E106"/>
  <c r="E105"/>
  <c r="E104"/>
  <c r="E103"/>
  <c r="E102"/>
  <c r="E100"/>
  <c r="E98"/>
  <c r="E97"/>
  <c r="E78" l="1"/>
  <c r="F78"/>
  <c r="G78"/>
  <c r="H78"/>
  <c r="F72"/>
  <c r="G72"/>
  <c r="H72"/>
  <c r="E72"/>
  <c r="E62"/>
  <c r="E60"/>
  <c r="E59"/>
  <c r="E57"/>
  <c r="E56"/>
  <c r="E55"/>
  <c r="E50" l="1"/>
  <c r="E49"/>
  <c r="E48"/>
  <c r="E47"/>
  <c r="E46"/>
  <c r="E45"/>
  <c r="E44"/>
  <c r="E43"/>
  <c r="E40"/>
  <c r="E39"/>
  <c r="E38"/>
  <c r="F22"/>
  <c r="G22"/>
  <c r="H22"/>
  <c r="E21"/>
  <c r="E20"/>
  <c r="E19"/>
  <c r="E18"/>
  <c r="F37"/>
  <c r="G37"/>
  <c r="H37"/>
  <c r="E36"/>
  <c r="E35"/>
  <c r="E34"/>
  <c r="E33"/>
  <c r="E32"/>
  <c r="E31"/>
  <c r="E30"/>
  <c r="E29"/>
  <c r="E28"/>
  <c r="E27"/>
  <c r="E26"/>
  <c r="E25"/>
  <c r="E24"/>
  <c r="E23"/>
  <c r="E16"/>
  <c r="E15"/>
  <c r="E14"/>
  <c r="E13"/>
  <c r="E12"/>
  <c r="E11"/>
  <c r="E10"/>
  <c r="E8"/>
  <c r="E9" s="1"/>
  <c r="H9"/>
  <c r="F9"/>
  <c r="G9"/>
  <c r="E22" l="1"/>
  <c r="E37"/>
  <c r="F67" l="1"/>
  <c r="G67"/>
  <c r="H67"/>
  <c r="E67"/>
  <c r="F201" l="1"/>
  <c r="G201"/>
  <c r="H201"/>
  <c r="E201" l="1"/>
  <c r="F17" l="1"/>
  <c r="G17"/>
  <c r="H17"/>
  <c r="E111" l="1"/>
  <c r="E123" s="1"/>
  <c r="F99"/>
  <c r="G99"/>
  <c r="H99"/>
  <c r="F101" l="1"/>
  <c r="G101"/>
  <c r="H101"/>
  <c r="E101"/>
  <c r="E99" l="1"/>
  <c r="F75" l="1"/>
  <c r="G75"/>
  <c r="H75"/>
  <c r="E75"/>
  <c r="E17" l="1"/>
  <c r="F215"/>
  <c r="G215"/>
  <c r="H215"/>
  <c r="E215"/>
  <c r="F196"/>
  <c r="F206" s="1"/>
  <c r="G196"/>
  <c r="G206" s="1"/>
  <c r="H196"/>
  <c r="H206" s="1"/>
  <c r="E196" l="1"/>
  <c r="E206" s="1"/>
  <c r="F189"/>
  <c r="G189"/>
  <c r="H189"/>
  <c r="E189"/>
  <c r="F174"/>
  <c r="G174"/>
  <c r="H174"/>
  <c r="E174"/>
  <c r="G190" l="1"/>
  <c r="H190"/>
  <c r="F190"/>
  <c r="E190"/>
  <c r="F126"/>
  <c r="G126"/>
  <c r="H126"/>
  <c r="E126" l="1"/>
  <c r="F107" l="1"/>
  <c r="F108" s="1"/>
  <c r="G107"/>
  <c r="G108" s="1"/>
  <c r="H107"/>
  <c r="H108" s="1"/>
  <c r="E107" l="1"/>
  <c r="E108" s="1"/>
  <c r="F164" l="1"/>
  <c r="G164"/>
  <c r="H164"/>
  <c r="F147"/>
  <c r="G147"/>
  <c r="H147"/>
  <c r="G128"/>
  <c r="G129" s="1"/>
  <c r="H128"/>
  <c r="H129" s="1"/>
  <c r="F94"/>
  <c r="G94"/>
  <c r="H94"/>
  <c r="E94"/>
  <c r="F90"/>
  <c r="G90"/>
  <c r="H90"/>
  <c r="E90"/>
  <c r="F85"/>
  <c r="G85"/>
  <c r="H85"/>
  <c r="H95" s="1"/>
  <c r="E85"/>
  <c r="E95" s="1"/>
  <c r="F70"/>
  <c r="F79" s="1"/>
  <c r="G70"/>
  <c r="G79" s="1"/>
  <c r="H70"/>
  <c r="H79" s="1"/>
  <c r="E70"/>
  <c r="E79" s="1"/>
  <c r="F61"/>
  <c r="G61"/>
  <c r="H61"/>
  <c r="G58"/>
  <c r="H58"/>
  <c r="G51"/>
  <c r="H51"/>
  <c r="F41"/>
  <c r="G41"/>
  <c r="H41"/>
  <c r="E41"/>
  <c r="G95" l="1"/>
  <c r="G53"/>
  <c r="H53"/>
  <c r="F95"/>
  <c r="H137" l="1"/>
  <c r="H165" s="1"/>
  <c r="G137"/>
  <c r="G165" s="1"/>
  <c r="F137"/>
  <c r="E137"/>
  <c r="E147" l="1"/>
  <c r="E164"/>
  <c r="F165"/>
  <c r="F128"/>
  <c r="F129" s="1"/>
  <c r="E165" l="1"/>
  <c r="E128"/>
  <c r="E129" s="1"/>
  <c r="F63" l="1"/>
  <c r="E63"/>
  <c r="E61"/>
  <c r="F58"/>
  <c r="E58"/>
  <c r="F51"/>
  <c r="F53" s="1"/>
  <c r="E51"/>
  <c r="E53" s="1"/>
  <c r="E64" l="1"/>
  <c r="F64"/>
  <c r="H64"/>
  <c r="H216" s="1"/>
  <c r="G64"/>
  <c r="G216" s="1"/>
  <c r="F216" l="1"/>
  <c r="E216"/>
</calcChain>
</file>

<file path=xl/sharedStrings.xml><?xml version="1.0" encoding="utf-8"?>
<sst xmlns="http://schemas.openxmlformats.org/spreadsheetml/2006/main" count="226" uniqueCount="71">
  <si>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</si>
  <si>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</si>
  <si>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</si>
  <si>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</si>
  <si>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</si>
  <si>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Площадь лесовос-становления, га</t>
  </si>
  <si>
    <t>Способ производства, га</t>
  </si>
  <si>
    <t>искусственное</t>
  </si>
  <si>
    <t>комбинированное</t>
  </si>
  <si>
    <t>содействие естественному возобновлению</t>
  </si>
  <si>
    <t>Итого по участковому лесничеству</t>
  </si>
  <si>
    <t>Всего по  лесничеству</t>
  </si>
  <si>
    <t xml:space="preserve">Информация о проведенных лесовосстановительных мероприятиях </t>
  </si>
  <si>
    <t>Таблица 1</t>
  </si>
  <si>
    <t>Авруйское</t>
  </si>
  <si>
    <t>Вурнарское</t>
  </si>
  <si>
    <t>Калининское</t>
  </si>
  <si>
    <t>Алатырское лесничество</t>
  </si>
  <si>
    <t>Пригородное</t>
  </si>
  <si>
    <t>Шумское</t>
  </si>
  <si>
    <t>Вурнарское лесничество</t>
  </si>
  <si>
    <t>Ибресинское лесничество</t>
  </si>
  <si>
    <t>Кошлоушское</t>
  </si>
  <si>
    <t>Березовское</t>
  </si>
  <si>
    <t>Буинское</t>
  </si>
  <si>
    <t>Нововыслинское</t>
  </si>
  <si>
    <t>Кармалинское</t>
  </si>
  <si>
    <t>Шихранское</t>
  </si>
  <si>
    <t>Тобурдановское</t>
  </si>
  <si>
    <t>Янтиковское</t>
  </si>
  <si>
    <t>Всего по лесничеству</t>
  </si>
  <si>
    <t>Канашское лесничество</t>
  </si>
  <si>
    <t>Кирское</t>
  </si>
  <si>
    <t xml:space="preserve">Атратское </t>
  </si>
  <si>
    <t>Кирское лесничество</t>
  </si>
  <si>
    <t>Мариинско-Посадское лесничество</t>
  </si>
  <si>
    <t>Сотниковское</t>
  </si>
  <si>
    <t>Всего по  лесничеству:</t>
  </si>
  <si>
    <t>Опытное лесничество</t>
  </si>
  <si>
    <t>Сорминское</t>
  </si>
  <si>
    <t>Цивильское</t>
  </si>
  <si>
    <t>Сосновское</t>
  </si>
  <si>
    <t>Пихтулинское</t>
  </si>
  <si>
    <t>Северное</t>
  </si>
  <si>
    <t>Чебоксарское лесничество</t>
  </si>
  <si>
    <t>Шемуршинское лесничество</t>
  </si>
  <si>
    <t>Алгашинское</t>
  </si>
  <si>
    <t>Порецкое</t>
  </si>
  <si>
    <t>Шумерлинское лесничество</t>
  </si>
  <si>
    <t>Ядринское лесничество</t>
  </si>
  <si>
    <t>Атнарское</t>
  </si>
  <si>
    <t>Всего по Чувашской Республике</t>
  </si>
  <si>
    <t>Шемуршинское</t>
  </si>
  <si>
    <t>Чукальское</t>
  </si>
  <si>
    <t>Торханское</t>
  </si>
  <si>
    <t>Бездниниское</t>
  </si>
  <si>
    <t>Первомайское</t>
  </si>
  <si>
    <t>Соловьевское</t>
  </si>
  <si>
    <t xml:space="preserve">Гартовское </t>
  </si>
  <si>
    <t>28с</t>
  </si>
  <si>
    <t>Майское</t>
  </si>
  <si>
    <t>на территории Чувашской Республики в 2019 году</t>
  </si>
  <si>
    <t>Айбесинское</t>
  </si>
  <si>
    <t>1,2,4-6,9</t>
  </si>
  <si>
    <t>Булинское</t>
  </si>
  <si>
    <t>4/1</t>
  </si>
  <si>
    <t>4/2</t>
  </si>
  <si>
    <t>42с</t>
  </si>
  <si>
    <t>43с</t>
  </si>
  <si>
    <t>88с</t>
  </si>
  <si>
    <t>Пандиковское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</si>
</sst>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[$-419]General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6" fontId="11" fillId="0" borderId="0"/>
  </cellStyleXfs>
  <cellXfs count="10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shrinkToFi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6" fontId="12" fillId="0" borderId="15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166" fontId="12" fillId="0" borderId="1" xfId="2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0" fillId="0" borderId="16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6" fontId="12" fillId="0" borderId="15" xfId="2" applyFont="1" applyBorder="1" applyAlignment="1">
      <alignment horizontal="center" vertical="center"/>
    </xf>
    <xf numFmtId="165" fontId="12" fillId="0" borderId="15" xfId="2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14" fillId="0" borderId="15" xfId="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12" fillId="0" borderId="15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12" fillId="0" borderId="19" xfId="2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164" fontId="4" fillId="0" borderId="8" xfId="1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Normal="100" zoomScaleSheetLayoutView="136" workbookViewId="0">
      <selection activeCell="A78" sqref="A78:B78"/>
    </sheetView>
  </sheetViews>
  <sheetFormatPr defaultRowHeight="15"/>
  <cols>
    <col min="1" max="1" width="6.5703125" customWidth="1"/>
    <col min="2" max="2" width="20.7109375" customWidth="1"/>
    <col min="3" max="3" width="11.140625" customWidth="1"/>
    <col min="4" max="4" width="10.42578125" customWidth="1"/>
    <col min="5" max="5" width="14.7109375" customWidth="1"/>
    <col min="6" max="6" width="15.7109375" customWidth="1"/>
    <col min="7" max="7" width="19.5703125" customWidth="1"/>
    <col min="8" max="8" width="16.85546875" customWidth="1"/>
  </cols>
  <sheetData>
    <row r="1" spans="1:8">
      <c r="H1" s="5" t="s">
        <v>13</v>
      </c>
    </row>
    <row r="2" spans="1:8" ht="16.5">
      <c r="A2" s="85" t="s">
        <v>12</v>
      </c>
      <c r="B2" s="85"/>
      <c r="C2" s="85"/>
      <c r="D2" s="85"/>
      <c r="E2" s="85"/>
      <c r="F2" s="85"/>
      <c r="G2" s="85"/>
      <c r="H2" s="85"/>
    </row>
    <row r="3" spans="1:8" ht="16.5">
      <c r="A3" s="85" t="s">
        <v>61</v>
      </c>
      <c r="B3" s="85"/>
      <c r="C3" s="85"/>
      <c r="D3" s="85"/>
      <c r="E3" s="85"/>
      <c r="F3" s="85"/>
      <c r="G3" s="85"/>
      <c r="H3" s="85"/>
    </row>
    <row r="4" spans="1:8" ht="16.5">
      <c r="A4" s="7"/>
      <c r="B4" s="7"/>
      <c r="C4" s="7"/>
      <c r="D4" s="7"/>
      <c r="E4" s="7"/>
      <c r="F4" s="7"/>
      <c r="G4" s="7"/>
      <c r="H4" s="7"/>
    </row>
    <row r="5" spans="1:8" ht="16.5" customHeight="1">
      <c r="A5" s="76" t="s">
        <v>17</v>
      </c>
      <c r="B5" s="84"/>
      <c r="C5" s="84"/>
      <c r="D5" s="84"/>
      <c r="E5" s="84"/>
      <c r="F5" s="84"/>
      <c r="G5" s="84"/>
      <c r="H5" s="77"/>
    </row>
    <row r="6" spans="1:8" ht="15" customHeight="1">
      <c r="A6" s="86" t="s">
        <v>0</v>
      </c>
      <c r="B6" s="76" t="s">
        <v>1</v>
      </c>
      <c r="C6" s="84"/>
      <c r="D6" s="77"/>
      <c r="E6" s="86" t="s">
        <v>5</v>
      </c>
      <c r="F6" s="76" t="s">
        <v>6</v>
      </c>
      <c r="G6" s="84"/>
      <c r="H6" s="77"/>
    </row>
    <row r="7" spans="1:8" ht="45.75" customHeight="1">
      <c r="A7" s="87"/>
      <c r="B7" s="15" t="s">
        <v>2</v>
      </c>
      <c r="C7" s="15" t="s">
        <v>3</v>
      </c>
      <c r="D7" s="15" t="s">
        <v>4</v>
      </c>
      <c r="E7" s="87"/>
      <c r="F7" s="15" t="s">
        <v>7</v>
      </c>
      <c r="G7" s="15" t="s">
        <v>8</v>
      </c>
      <c r="H7" s="15" t="s">
        <v>9</v>
      </c>
    </row>
    <row r="8" spans="1:8" ht="18" customHeight="1">
      <c r="A8" s="10">
        <v>1</v>
      </c>
      <c r="B8" s="10" t="s">
        <v>62</v>
      </c>
      <c r="C8" s="10">
        <v>75</v>
      </c>
      <c r="D8" s="10">
        <v>15</v>
      </c>
      <c r="E8" s="12">
        <f>SUM(F8:H8)</f>
        <v>0.9</v>
      </c>
      <c r="F8" s="12"/>
      <c r="G8" s="12"/>
      <c r="H8" s="12">
        <v>0.9</v>
      </c>
    </row>
    <row r="9" spans="1:8" ht="28.9" customHeight="1">
      <c r="A9" s="63" t="s">
        <v>10</v>
      </c>
      <c r="B9" s="64"/>
      <c r="C9" s="10"/>
      <c r="D9" s="10"/>
      <c r="E9" s="11">
        <f>SUM(E8)</f>
        <v>0.9</v>
      </c>
      <c r="F9" s="11">
        <f t="shared" ref="F9:H9" si="0">SUM(F8)</f>
        <v>0</v>
      </c>
      <c r="G9" s="11">
        <f t="shared" si="0"/>
        <v>0</v>
      </c>
      <c r="H9" s="11">
        <f t="shared" si="0"/>
        <v>0.9</v>
      </c>
    </row>
    <row r="10" spans="1:8">
      <c r="A10" s="3">
        <v>2</v>
      </c>
      <c r="B10" s="6" t="s">
        <v>55</v>
      </c>
      <c r="C10" s="10">
        <v>101</v>
      </c>
      <c r="D10" s="10">
        <v>2</v>
      </c>
      <c r="E10" s="12">
        <f t="shared" ref="E10:E16" si="1">SUM(F10:H10)</f>
        <v>2.5</v>
      </c>
      <c r="F10" s="12">
        <v>2.5</v>
      </c>
      <c r="G10" s="12"/>
      <c r="H10" s="12"/>
    </row>
    <row r="11" spans="1:8">
      <c r="A11" s="3">
        <v>3</v>
      </c>
      <c r="B11" s="6" t="s">
        <v>55</v>
      </c>
      <c r="C11" s="10">
        <v>59</v>
      </c>
      <c r="D11" s="10">
        <v>18</v>
      </c>
      <c r="E11" s="12">
        <f t="shared" si="1"/>
        <v>1.5</v>
      </c>
      <c r="F11" s="12"/>
      <c r="G11" s="12">
        <v>1.5</v>
      </c>
      <c r="H11" s="12"/>
    </row>
    <row r="12" spans="1:8">
      <c r="A12" s="3">
        <v>4</v>
      </c>
      <c r="B12" s="6" t="s">
        <v>55</v>
      </c>
      <c r="C12" s="10">
        <v>74</v>
      </c>
      <c r="D12" s="10">
        <v>1</v>
      </c>
      <c r="E12" s="12">
        <f t="shared" si="1"/>
        <v>1.5</v>
      </c>
      <c r="F12" s="12"/>
      <c r="G12" s="12">
        <v>1.5</v>
      </c>
      <c r="H12" s="12"/>
    </row>
    <row r="13" spans="1:8">
      <c r="A13" s="3">
        <v>5</v>
      </c>
      <c r="B13" s="6" t="s">
        <v>55</v>
      </c>
      <c r="C13" s="10">
        <v>76</v>
      </c>
      <c r="D13" s="10">
        <v>1</v>
      </c>
      <c r="E13" s="12">
        <f t="shared" si="1"/>
        <v>1.2</v>
      </c>
      <c r="F13" s="12"/>
      <c r="G13" s="12">
        <v>1.2</v>
      </c>
      <c r="H13" s="12"/>
    </row>
    <row r="14" spans="1:8" ht="15" customHeight="1">
      <c r="A14" s="3">
        <v>6</v>
      </c>
      <c r="B14" s="6" t="s">
        <v>55</v>
      </c>
      <c r="C14" s="10">
        <v>92</v>
      </c>
      <c r="D14" s="10">
        <v>6</v>
      </c>
      <c r="E14" s="12">
        <f t="shared" si="1"/>
        <v>1.8</v>
      </c>
      <c r="F14" s="12"/>
      <c r="G14" s="12">
        <v>1.8</v>
      </c>
      <c r="H14" s="12"/>
    </row>
    <row r="15" spans="1:8">
      <c r="A15" s="3">
        <v>7</v>
      </c>
      <c r="B15" s="6" t="s">
        <v>55</v>
      </c>
      <c r="C15" s="10">
        <v>170</v>
      </c>
      <c r="D15" s="10">
        <v>20</v>
      </c>
      <c r="E15" s="12">
        <f t="shared" si="1"/>
        <v>2.5</v>
      </c>
      <c r="F15" s="12"/>
      <c r="G15" s="12">
        <v>2.5</v>
      </c>
      <c r="H15" s="12"/>
    </row>
    <row r="16" spans="1:8">
      <c r="A16" s="9">
        <v>8</v>
      </c>
      <c r="B16" s="3" t="s">
        <v>55</v>
      </c>
      <c r="C16" s="10">
        <v>142</v>
      </c>
      <c r="D16" s="10">
        <v>4</v>
      </c>
      <c r="E16" s="12">
        <f t="shared" si="1"/>
        <v>5.3</v>
      </c>
      <c r="F16" s="12"/>
      <c r="G16" s="12"/>
      <c r="H16" s="12">
        <v>5.3</v>
      </c>
    </row>
    <row r="17" spans="1:8" ht="29.25" customHeight="1">
      <c r="A17" s="63" t="s">
        <v>10</v>
      </c>
      <c r="B17" s="64"/>
      <c r="C17" s="10"/>
      <c r="D17" s="10"/>
      <c r="E17" s="11">
        <f>SUM(E10:E16)</f>
        <v>16.3</v>
      </c>
      <c r="F17" s="11">
        <f>SUM(F10:F16)</f>
        <v>2.5</v>
      </c>
      <c r="G17" s="11">
        <f>SUM(G10:G16)</f>
        <v>8.5</v>
      </c>
      <c r="H17" s="11">
        <f>SUM(H10:H16)</f>
        <v>5.3</v>
      </c>
    </row>
    <row r="18" spans="1:8" ht="14.25" customHeight="1">
      <c r="A18" s="3">
        <v>9</v>
      </c>
      <c r="B18" s="3" t="s">
        <v>56</v>
      </c>
      <c r="C18" s="10">
        <v>54</v>
      </c>
      <c r="D18" s="10">
        <v>3</v>
      </c>
      <c r="E18" s="12">
        <f t="shared" ref="E18:E21" si="2">SUM(F18:H18)</f>
        <v>1.7</v>
      </c>
      <c r="F18" s="12">
        <v>1.7</v>
      </c>
      <c r="G18" s="12"/>
      <c r="H18" s="12"/>
    </row>
    <row r="19" spans="1:8" ht="14.25" customHeight="1">
      <c r="A19" s="3">
        <v>10</v>
      </c>
      <c r="B19" s="3" t="s">
        <v>56</v>
      </c>
      <c r="C19" s="10">
        <v>124</v>
      </c>
      <c r="D19" s="10">
        <v>13</v>
      </c>
      <c r="E19" s="12">
        <f t="shared" si="2"/>
        <v>0.9</v>
      </c>
      <c r="F19" s="12">
        <v>0.9</v>
      </c>
      <c r="G19" s="12"/>
      <c r="H19" s="12"/>
    </row>
    <row r="20" spans="1:8" ht="14.25" customHeight="1">
      <c r="A20" s="3">
        <v>11</v>
      </c>
      <c r="B20" s="3" t="s">
        <v>56</v>
      </c>
      <c r="C20" s="10">
        <v>63</v>
      </c>
      <c r="D20" s="10">
        <v>1</v>
      </c>
      <c r="E20" s="12">
        <f t="shared" si="2"/>
        <v>9.3000000000000007</v>
      </c>
      <c r="F20" s="12"/>
      <c r="G20" s="12"/>
      <c r="H20" s="12">
        <v>9.3000000000000007</v>
      </c>
    </row>
    <row r="21" spans="1:8" ht="14.25" customHeight="1">
      <c r="A21" s="3">
        <v>12</v>
      </c>
      <c r="B21" s="3" t="s">
        <v>56</v>
      </c>
      <c r="C21" s="10">
        <v>104</v>
      </c>
      <c r="D21" s="10">
        <v>21</v>
      </c>
      <c r="E21" s="12">
        <f t="shared" si="2"/>
        <v>0.5</v>
      </c>
      <c r="F21" s="12"/>
      <c r="G21" s="12"/>
      <c r="H21" s="12">
        <v>0.5</v>
      </c>
    </row>
    <row r="22" spans="1:8" ht="29.25" customHeight="1">
      <c r="A22" s="63" t="s">
        <v>10</v>
      </c>
      <c r="B22" s="64"/>
      <c r="C22" s="10"/>
      <c r="D22" s="10"/>
      <c r="E22" s="11">
        <f>SUM(E18:E21)</f>
        <v>12.4</v>
      </c>
      <c r="F22" s="11">
        <f t="shared" ref="F22:H22" si="3">SUM(F18:F21)</f>
        <v>2.6</v>
      </c>
      <c r="G22" s="11">
        <f t="shared" si="3"/>
        <v>0</v>
      </c>
      <c r="H22" s="11">
        <f t="shared" si="3"/>
        <v>9.8000000000000007</v>
      </c>
    </row>
    <row r="23" spans="1:8" ht="16.5" customHeight="1">
      <c r="A23" s="23">
        <v>13</v>
      </c>
      <c r="B23" s="3" t="s">
        <v>18</v>
      </c>
      <c r="C23" s="10">
        <v>119</v>
      </c>
      <c r="D23" s="10">
        <v>17</v>
      </c>
      <c r="E23" s="12">
        <f t="shared" ref="E23:E36" si="4">SUM(F23:H23)</f>
        <v>1</v>
      </c>
      <c r="F23" s="12">
        <v>1</v>
      </c>
      <c r="G23" s="12"/>
      <c r="H23" s="12"/>
    </row>
    <row r="24" spans="1:8" ht="16.5" customHeight="1">
      <c r="A24" s="29">
        <v>14</v>
      </c>
      <c r="B24" s="3" t="s">
        <v>18</v>
      </c>
      <c r="C24" s="10">
        <v>119</v>
      </c>
      <c r="D24" s="10">
        <v>23</v>
      </c>
      <c r="E24" s="12">
        <f t="shared" si="4"/>
        <v>1.1000000000000001</v>
      </c>
      <c r="F24" s="12">
        <v>1.1000000000000001</v>
      </c>
      <c r="G24" s="12"/>
      <c r="H24" s="12"/>
    </row>
    <row r="25" spans="1:8" ht="16.5" customHeight="1">
      <c r="A25" s="29">
        <v>15</v>
      </c>
      <c r="B25" s="3" t="s">
        <v>18</v>
      </c>
      <c r="C25" s="10">
        <v>230</v>
      </c>
      <c r="D25" s="10">
        <v>6</v>
      </c>
      <c r="E25" s="12">
        <f t="shared" si="4"/>
        <v>0.7</v>
      </c>
      <c r="F25" s="12">
        <v>0.7</v>
      </c>
      <c r="G25" s="12"/>
      <c r="H25" s="12"/>
    </row>
    <row r="26" spans="1:8" ht="16.5" customHeight="1">
      <c r="A26" s="29">
        <v>16</v>
      </c>
      <c r="B26" s="3" t="s">
        <v>18</v>
      </c>
      <c r="C26" s="10">
        <v>228</v>
      </c>
      <c r="D26" s="10">
        <v>19</v>
      </c>
      <c r="E26" s="12">
        <f t="shared" si="4"/>
        <v>0.5</v>
      </c>
      <c r="F26" s="12">
        <v>0.5</v>
      </c>
      <c r="G26" s="12"/>
      <c r="H26" s="12"/>
    </row>
    <row r="27" spans="1:8" ht="16.5" customHeight="1">
      <c r="A27" s="29">
        <v>17</v>
      </c>
      <c r="B27" s="3" t="s">
        <v>18</v>
      </c>
      <c r="C27" s="10">
        <v>232</v>
      </c>
      <c r="D27" s="10">
        <v>12</v>
      </c>
      <c r="E27" s="12">
        <f t="shared" si="4"/>
        <v>0.4</v>
      </c>
      <c r="F27" s="12">
        <v>0.4</v>
      </c>
      <c r="G27" s="12"/>
      <c r="H27" s="12"/>
    </row>
    <row r="28" spans="1:8" ht="16.5" customHeight="1">
      <c r="A28" s="29">
        <v>18</v>
      </c>
      <c r="B28" s="3" t="s">
        <v>18</v>
      </c>
      <c r="C28" s="10">
        <v>224</v>
      </c>
      <c r="D28" s="10">
        <v>15</v>
      </c>
      <c r="E28" s="12">
        <f t="shared" si="4"/>
        <v>1</v>
      </c>
      <c r="F28" s="12"/>
      <c r="G28" s="12">
        <v>1</v>
      </c>
      <c r="H28" s="12"/>
    </row>
    <row r="29" spans="1:8" ht="16.5" customHeight="1">
      <c r="A29" s="29">
        <v>19</v>
      </c>
      <c r="B29" s="3" t="s">
        <v>18</v>
      </c>
      <c r="C29" s="10">
        <v>229</v>
      </c>
      <c r="D29" s="10">
        <v>18</v>
      </c>
      <c r="E29" s="12">
        <f t="shared" si="4"/>
        <v>0.5</v>
      </c>
      <c r="F29" s="12"/>
      <c r="G29" s="12">
        <v>0.5</v>
      </c>
      <c r="H29" s="12"/>
    </row>
    <row r="30" spans="1:8" ht="16.5" customHeight="1">
      <c r="A30" s="29">
        <v>20</v>
      </c>
      <c r="B30" s="3" t="s">
        <v>18</v>
      </c>
      <c r="C30" s="10">
        <v>85</v>
      </c>
      <c r="D30" s="10">
        <v>3</v>
      </c>
      <c r="E30" s="12">
        <f t="shared" si="4"/>
        <v>4.5999999999999996</v>
      </c>
      <c r="F30" s="12"/>
      <c r="G30" s="12"/>
      <c r="H30" s="12">
        <v>4.5999999999999996</v>
      </c>
    </row>
    <row r="31" spans="1:8" ht="16.5" customHeight="1">
      <c r="A31" s="29">
        <v>21</v>
      </c>
      <c r="B31" s="3" t="s">
        <v>18</v>
      </c>
      <c r="C31" s="10">
        <v>123</v>
      </c>
      <c r="D31" s="10">
        <v>3</v>
      </c>
      <c r="E31" s="12">
        <f t="shared" si="4"/>
        <v>0.4</v>
      </c>
      <c r="F31" s="12"/>
      <c r="G31" s="12"/>
      <c r="H31" s="12">
        <v>0.4</v>
      </c>
    </row>
    <row r="32" spans="1:8" ht="16.5" customHeight="1">
      <c r="A32" s="29">
        <v>22</v>
      </c>
      <c r="B32" s="3" t="s">
        <v>18</v>
      </c>
      <c r="C32" s="10">
        <v>123</v>
      </c>
      <c r="D32" s="10">
        <v>4</v>
      </c>
      <c r="E32" s="12">
        <f t="shared" si="4"/>
        <v>4</v>
      </c>
      <c r="F32" s="12"/>
      <c r="G32" s="12"/>
      <c r="H32" s="12">
        <v>4</v>
      </c>
    </row>
    <row r="33" spans="1:8" ht="16.5" customHeight="1">
      <c r="A33" s="29">
        <v>23</v>
      </c>
      <c r="B33" s="3" t="s">
        <v>18</v>
      </c>
      <c r="C33" s="10">
        <v>137</v>
      </c>
      <c r="D33" s="10">
        <v>26</v>
      </c>
      <c r="E33" s="12">
        <f t="shared" si="4"/>
        <v>4.3</v>
      </c>
      <c r="F33" s="12"/>
      <c r="G33" s="12"/>
      <c r="H33" s="12">
        <v>4.3</v>
      </c>
    </row>
    <row r="34" spans="1:8" ht="16.5" customHeight="1">
      <c r="A34" s="29">
        <v>24</v>
      </c>
      <c r="B34" s="3" t="s">
        <v>18</v>
      </c>
      <c r="C34" s="10">
        <v>163</v>
      </c>
      <c r="D34" s="10">
        <v>6</v>
      </c>
      <c r="E34" s="12">
        <f t="shared" si="4"/>
        <v>4.2</v>
      </c>
      <c r="F34" s="12"/>
      <c r="G34" s="12"/>
      <c r="H34" s="12">
        <v>4.2</v>
      </c>
    </row>
    <row r="35" spans="1:8" ht="17.25" customHeight="1">
      <c r="A35" s="3">
        <v>25</v>
      </c>
      <c r="B35" s="3" t="s">
        <v>18</v>
      </c>
      <c r="C35" s="10">
        <v>211</v>
      </c>
      <c r="D35" s="10">
        <v>13</v>
      </c>
      <c r="E35" s="12">
        <f t="shared" si="4"/>
        <v>2.9</v>
      </c>
      <c r="F35" s="12"/>
      <c r="G35" s="12"/>
      <c r="H35" s="12">
        <v>2.9</v>
      </c>
    </row>
    <row r="36" spans="1:8" ht="17.25" customHeight="1">
      <c r="A36" s="9">
        <v>26</v>
      </c>
      <c r="B36" s="3" t="s">
        <v>18</v>
      </c>
      <c r="C36" s="10">
        <v>212</v>
      </c>
      <c r="D36" s="10">
        <v>1</v>
      </c>
      <c r="E36" s="12">
        <f t="shared" si="4"/>
        <v>11</v>
      </c>
      <c r="F36" s="12"/>
      <c r="G36" s="12"/>
      <c r="H36" s="12">
        <v>11</v>
      </c>
    </row>
    <row r="37" spans="1:8" ht="27.75" customHeight="1">
      <c r="A37" s="63" t="s">
        <v>10</v>
      </c>
      <c r="B37" s="64"/>
      <c r="C37" s="13"/>
      <c r="D37" s="13"/>
      <c r="E37" s="11">
        <f>SUM(E23:E36)</f>
        <v>36.599999999999994</v>
      </c>
      <c r="F37" s="11">
        <f t="shared" ref="F37:H37" si="5">SUM(F23:F36)</f>
        <v>3.6999999999999997</v>
      </c>
      <c r="G37" s="11">
        <f t="shared" si="5"/>
        <v>1.5</v>
      </c>
      <c r="H37" s="11">
        <f t="shared" si="5"/>
        <v>31.4</v>
      </c>
    </row>
    <row r="38" spans="1:8">
      <c r="A38" s="3">
        <v>27</v>
      </c>
      <c r="B38" s="3" t="s">
        <v>57</v>
      </c>
      <c r="C38" s="10">
        <v>8</v>
      </c>
      <c r="D38" s="10">
        <v>9</v>
      </c>
      <c r="E38" s="12">
        <f t="shared" ref="E38:E40" si="6">SUM(F38:H38)</f>
        <v>7</v>
      </c>
      <c r="F38" s="12">
        <v>7</v>
      </c>
      <c r="G38" s="12"/>
      <c r="H38" s="12"/>
    </row>
    <row r="39" spans="1:8">
      <c r="A39" s="3">
        <v>28</v>
      </c>
      <c r="B39" s="3" t="s">
        <v>57</v>
      </c>
      <c r="C39" s="10">
        <v>65</v>
      </c>
      <c r="D39" s="10">
        <v>19</v>
      </c>
      <c r="E39" s="12">
        <f t="shared" si="6"/>
        <v>1</v>
      </c>
      <c r="F39" s="12">
        <v>1</v>
      </c>
      <c r="G39" s="12"/>
      <c r="H39" s="12"/>
    </row>
    <row r="40" spans="1:8">
      <c r="A40" s="3">
        <v>29</v>
      </c>
      <c r="B40" s="3" t="s">
        <v>57</v>
      </c>
      <c r="C40" s="10">
        <v>68</v>
      </c>
      <c r="D40" s="10">
        <v>17</v>
      </c>
      <c r="E40" s="12">
        <f t="shared" si="6"/>
        <v>3</v>
      </c>
      <c r="F40" s="12">
        <v>3</v>
      </c>
      <c r="G40" s="12"/>
      <c r="H40" s="12"/>
    </row>
    <row r="41" spans="1:8">
      <c r="A41" s="70" t="s">
        <v>10</v>
      </c>
      <c r="B41" s="71"/>
      <c r="C41" s="74"/>
      <c r="D41" s="74"/>
      <c r="E41" s="68">
        <f>SUM(E38:E40)</f>
        <v>11</v>
      </c>
      <c r="F41" s="68">
        <f>SUM(F38:F40)</f>
        <v>11</v>
      </c>
      <c r="G41" s="68">
        <f>SUM(G38:G40)</f>
        <v>0</v>
      </c>
      <c r="H41" s="68">
        <f>SUM(H38:H40)</f>
        <v>0</v>
      </c>
    </row>
    <row r="42" spans="1:8" ht="18" customHeight="1">
      <c r="A42" s="72"/>
      <c r="B42" s="73"/>
      <c r="C42" s="75"/>
      <c r="D42" s="75"/>
      <c r="E42" s="69"/>
      <c r="F42" s="69"/>
      <c r="G42" s="69"/>
      <c r="H42" s="69"/>
    </row>
    <row r="43" spans="1:8">
      <c r="A43" s="3">
        <v>30</v>
      </c>
      <c r="B43" s="3" t="s">
        <v>19</v>
      </c>
      <c r="C43" s="10">
        <v>28</v>
      </c>
      <c r="D43" s="10">
        <v>6</v>
      </c>
      <c r="E43" s="12">
        <f t="shared" ref="E43:E50" si="7">SUM(F43:H43)</f>
        <v>3.5</v>
      </c>
      <c r="F43" s="12">
        <v>3.5</v>
      </c>
      <c r="G43" s="12"/>
      <c r="H43" s="12"/>
    </row>
    <row r="44" spans="1:8">
      <c r="A44" s="3">
        <v>31</v>
      </c>
      <c r="B44" s="3" t="s">
        <v>19</v>
      </c>
      <c r="C44" s="10">
        <v>29</v>
      </c>
      <c r="D44" s="10">
        <v>29</v>
      </c>
      <c r="E44" s="12">
        <f t="shared" si="7"/>
        <v>1.3</v>
      </c>
      <c r="F44" s="12">
        <v>1.3</v>
      </c>
      <c r="G44" s="12"/>
      <c r="H44" s="12"/>
    </row>
    <row r="45" spans="1:8">
      <c r="A45" s="3">
        <v>32</v>
      </c>
      <c r="B45" s="3" t="s">
        <v>19</v>
      </c>
      <c r="C45" s="10">
        <v>37</v>
      </c>
      <c r="D45" s="10">
        <v>13</v>
      </c>
      <c r="E45" s="12">
        <f t="shared" si="7"/>
        <v>1.5</v>
      </c>
      <c r="F45" s="12">
        <v>1.5</v>
      </c>
      <c r="G45" s="12"/>
      <c r="H45" s="12"/>
    </row>
    <row r="46" spans="1:8">
      <c r="A46" s="3">
        <v>33</v>
      </c>
      <c r="B46" s="3" t="s">
        <v>19</v>
      </c>
      <c r="C46" s="10">
        <v>95</v>
      </c>
      <c r="D46" s="10">
        <v>25</v>
      </c>
      <c r="E46" s="12">
        <f t="shared" si="7"/>
        <v>2.5</v>
      </c>
      <c r="F46" s="12">
        <v>2.5</v>
      </c>
      <c r="G46" s="12"/>
      <c r="H46" s="12"/>
    </row>
    <row r="47" spans="1:8">
      <c r="A47" s="3">
        <v>34</v>
      </c>
      <c r="B47" s="3" t="s">
        <v>19</v>
      </c>
      <c r="C47" s="10">
        <v>37</v>
      </c>
      <c r="D47" s="10">
        <v>13</v>
      </c>
      <c r="E47" s="12">
        <f t="shared" si="7"/>
        <v>0.9</v>
      </c>
      <c r="F47" s="12"/>
      <c r="G47" s="12"/>
      <c r="H47" s="12">
        <v>0.9</v>
      </c>
    </row>
    <row r="48" spans="1:8">
      <c r="A48" s="3">
        <v>35</v>
      </c>
      <c r="B48" s="3" t="s">
        <v>19</v>
      </c>
      <c r="C48" s="10">
        <v>38</v>
      </c>
      <c r="D48" s="10">
        <v>2</v>
      </c>
      <c r="E48" s="12">
        <f t="shared" si="7"/>
        <v>0.9</v>
      </c>
      <c r="F48" s="12"/>
      <c r="G48" s="12"/>
      <c r="H48" s="12">
        <v>0.9</v>
      </c>
    </row>
    <row r="49" spans="1:8">
      <c r="A49" s="3">
        <v>36</v>
      </c>
      <c r="B49" s="3" t="s">
        <v>19</v>
      </c>
      <c r="C49" s="10">
        <v>38</v>
      </c>
      <c r="D49" s="10">
        <v>3</v>
      </c>
      <c r="E49" s="12">
        <f t="shared" si="7"/>
        <v>1.4</v>
      </c>
      <c r="F49" s="12"/>
      <c r="G49" s="12"/>
      <c r="H49" s="12">
        <v>1.4</v>
      </c>
    </row>
    <row r="50" spans="1:8">
      <c r="A50" s="3">
        <v>37</v>
      </c>
      <c r="B50" s="3" t="s">
        <v>19</v>
      </c>
      <c r="C50" s="10">
        <v>51</v>
      </c>
      <c r="D50" s="10">
        <v>20</v>
      </c>
      <c r="E50" s="12">
        <f t="shared" si="7"/>
        <v>0.8</v>
      </c>
      <c r="F50" s="12"/>
      <c r="G50" s="12"/>
      <c r="H50" s="12">
        <v>0.8</v>
      </c>
    </row>
    <row r="51" spans="1:8">
      <c r="A51" s="80" t="s">
        <v>10</v>
      </c>
      <c r="B51" s="81"/>
      <c r="C51" s="74"/>
      <c r="D51" s="74"/>
      <c r="E51" s="68">
        <f>SUM(E43:E50)</f>
        <v>12.800000000000002</v>
      </c>
      <c r="F51" s="68">
        <f>SUM(F43:F50)</f>
        <v>8.8000000000000007</v>
      </c>
      <c r="G51" s="68">
        <f>SUM(G43:G50)</f>
        <v>0</v>
      </c>
      <c r="H51" s="68">
        <f>SUM(H43:H50)</f>
        <v>4</v>
      </c>
    </row>
    <row r="52" spans="1:8" ht="13.5" customHeight="1">
      <c r="A52" s="82"/>
      <c r="B52" s="83"/>
      <c r="C52" s="75"/>
      <c r="D52" s="75"/>
      <c r="E52" s="69"/>
      <c r="F52" s="69"/>
      <c r="G52" s="69"/>
      <c r="H52" s="69"/>
    </row>
    <row r="53" spans="1:8">
      <c r="A53" s="76" t="s">
        <v>11</v>
      </c>
      <c r="B53" s="77"/>
      <c r="C53" s="13"/>
      <c r="D53" s="13"/>
      <c r="E53" s="11">
        <f>SUM(E9+E17+E22+E37+E41+E51)</f>
        <v>89.999999999999986</v>
      </c>
      <c r="F53" s="11">
        <f t="shared" ref="F53:H53" si="8">SUM(F9+F17+F22+F37+F41+F51)</f>
        <v>28.599999999999998</v>
      </c>
      <c r="G53" s="11">
        <f t="shared" si="8"/>
        <v>10</v>
      </c>
      <c r="H53" s="11">
        <f t="shared" si="8"/>
        <v>51.4</v>
      </c>
    </row>
    <row r="54" spans="1:8" ht="21" customHeight="1">
      <c r="A54" s="76" t="s">
        <v>20</v>
      </c>
      <c r="B54" s="84"/>
      <c r="C54" s="84"/>
      <c r="D54" s="84"/>
      <c r="E54" s="84"/>
      <c r="F54" s="84"/>
      <c r="G54" s="84"/>
      <c r="H54" s="77"/>
    </row>
    <row r="55" spans="1:8">
      <c r="A55" s="3">
        <v>1</v>
      </c>
      <c r="B55" s="6" t="s">
        <v>14</v>
      </c>
      <c r="C55" s="10">
        <v>38</v>
      </c>
      <c r="D55" s="10">
        <v>4</v>
      </c>
      <c r="E55" s="12">
        <f>SUM(F55:H55)</f>
        <v>1.5</v>
      </c>
      <c r="F55" s="12">
        <v>1.5</v>
      </c>
      <c r="G55" s="12"/>
      <c r="H55" s="12"/>
    </row>
    <row r="56" spans="1:8">
      <c r="A56" s="3">
        <v>2</v>
      </c>
      <c r="B56" s="6" t="s">
        <v>14</v>
      </c>
      <c r="C56" s="10">
        <v>55</v>
      </c>
      <c r="D56" s="10">
        <v>1</v>
      </c>
      <c r="E56" s="12">
        <f t="shared" ref="E56:E57" si="9">SUM(F56:H56)</f>
        <v>2.7</v>
      </c>
      <c r="F56" s="12">
        <v>2.7</v>
      </c>
      <c r="G56" s="12"/>
      <c r="H56" s="12"/>
    </row>
    <row r="57" spans="1:8">
      <c r="A57" s="3">
        <v>3</v>
      </c>
      <c r="B57" s="6" t="s">
        <v>14</v>
      </c>
      <c r="C57" s="10">
        <v>69</v>
      </c>
      <c r="D57" s="10">
        <v>15</v>
      </c>
      <c r="E57" s="12">
        <f t="shared" si="9"/>
        <v>3</v>
      </c>
      <c r="F57" s="12">
        <v>3</v>
      </c>
      <c r="G57" s="12"/>
      <c r="H57" s="12"/>
    </row>
    <row r="58" spans="1:8" ht="29.25" customHeight="1">
      <c r="A58" s="63" t="s">
        <v>10</v>
      </c>
      <c r="B58" s="64"/>
      <c r="C58" s="10"/>
      <c r="D58" s="10"/>
      <c r="E58" s="11">
        <f>SUM(E55:E57)</f>
        <v>7.2</v>
      </c>
      <c r="F58" s="11">
        <f>SUM(F55:F57)</f>
        <v>7.2</v>
      </c>
      <c r="G58" s="11">
        <f>SUM(G55:G57)</f>
        <v>0</v>
      </c>
      <c r="H58" s="11">
        <f>SUM(H55:H57)</f>
        <v>0</v>
      </c>
    </row>
    <row r="59" spans="1:8">
      <c r="A59" s="3">
        <v>4</v>
      </c>
      <c r="B59" s="3" t="s">
        <v>15</v>
      </c>
      <c r="C59" s="10">
        <v>21</v>
      </c>
      <c r="D59" s="10">
        <v>11</v>
      </c>
      <c r="E59" s="12">
        <f t="shared" ref="E59:E60" si="10">SUM(F59:H59)</f>
        <v>2</v>
      </c>
      <c r="F59" s="12">
        <v>2</v>
      </c>
      <c r="G59" s="12"/>
      <c r="H59" s="12"/>
    </row>
    <row r="60" spans="1:8">
      <c r="A60" s="3">
        <v>5</v>
      </c>
      <c r="B60" s="3" t="s">
        <v>15</v>
      </c>
      <c r="C60" s="10">
        <v>34</v>
      </c>
      <c r="D60" s="10">
        <v>17</v>
      </c>
      <c r="E60" s="12">
        <f t="shared" si="10"/>
        <v>3.4</v>
      </c>
      <c r="F60" s="12">
        <v>3.4</v>
      </c>
      <c r="G60" s="39"/>
      <c r="H60" s="39"/>
    </row>
    <row r="61" spans="1:8" ht="30.75" customHeight="1">
      <c r="A61" s="63" t="s">
        <v>10</v>
      </c>
      <c r="B61" s="64"/>
      <c r="C61" s="13"/>
      <c r="D61" s="13"/>
      <c r="E61" s="11">
        <f>SUM(E59:E60)</f>
        <v>5.4</v>
      </c>
      <c r="F61" s="11">
        <f>SUM(F59:F60)</f>
        <v>5.4</v>
      </c>
      <c r="G61" s="11">
        <f>SUM(G59:G60)</f>
        <v>0</v>
      </c>
      <c r="H61" s="11">
        <f>SUM(H59:H60)</f>
        <v>0</v>
      </c>
    </row>
    <row r="62" spans="1:8">
      <c r="A62" s="1">
        <v>6</v>
      </c>
      <c r="B62" s="1" t="s">
        <v>16</v>
      </c>
      <c r="C62" s="10">
        <v>111</v>
      </c>
      <c r="D62" s="10">
        <v>5</v>
      </c>
      <c r="E62" s="12">
        <f t="shared" ref="E62" si="11">SUM(F62:H62)</f>
        <v>5.8</v>
      </c>
      <c r="F62" s="12">
        <v>5.8</v>
      </c>
      <c r="G62" s="11"/>
      <c r="H62" s="11"/>
    </row>
    <row r="63" spans="1:8" ht="27.75" customHeight="1">
      <c r="A63" s="63" t="s">
        <v>10</v>
      </c>
      <c r="B63" s="64"/>
      <c r="C63" s="13"/>
      <c r="D63" s="13"/>
      <c r="E63" s="11">
        <f>SUM(E62:E62)</f>
        <v>5.8</v>
      </c>
      <c r="F63" s="11">
        <f>SUM(F62:F62)</f>
        <v>5.8</v>
      </c>
      <c r="G63" s="11">
        <v>0</v>
      </c>
      <c r="H63" s="11">
        <v>0</v>
      </c>
    </row>
    <row r="64" spans="1:8">
      <c r="A64" s="76" t="s">
        <v>11</v>
      </c>
      <c r="B64" s="77"/>
      <c r="C64" s="13"/>
      <c r="D64" s="13"/>
      <c r="E64" s="11">
        <f>SUM(E58+E61+E63)</f>
        <v>18.400000000000002</v>
      </c>
      <c r="F64" s="11">
        <f>SUM(F58+F61+F63)</f>
        <v>18.400000000000002</v>
      </c>
      <c r="G64" s="11">
        <f>SUM(G58+G61)</f>
        <v>0</v>
      </c>
      <c r="H64" s="11">
        <f>SUM(H58+H61)</f>
        <v>0</v>
      </c>
    </row>
    <row r="65" spans="1:8">
      <c r="A65" s="65" t="s">
        <v>21</v>
      </c>
      <c r="B65" s="66"/>
      <c r="C65" s="66"/>
      <c r="D65" s="66"/>
      <c r="E65" s="66"/>
      <c r="F65" s="66"/>
      <c r="G65" s="66"/>
      <c r="H65" s="67"/>
    </row>
    <row r="66" spans="1:8">
      <c r="A66" s="28">
        <v>1</v>
      </c>
      <c r="B66" s="28" t="s">
        <v>23</v>
      </c>
      <c r="C66" s="40">
        <v>37</v>
      </c>
      <c r="D66" s="40">
        <v>16</v>
      </c>
      <c r="E66" s="41">
        <v>0.5</v>
      </c>
      <c r="F66" s="41">
        <v>0.5</v>
      </c>
      <c r="G66" s="41"/>
      <c r="H66" s="41"/>
    </row>
    <row r="67" spans="1:8" ht="27.75" customHeight="1">
      <c r="A67" s="78" t="s">
        <v>10</v>
      </c>
      <c r="B67" s="78"/>
      <c r="C67" s="42"/>
      <c r="D67" s="42"/>
      <c r="E67" s="36">
        <f>SUM(E66:E66)</f>
        <v>0.5</v>
      </c>
      <c r="F67" s="36">
        <f>SUM(F66:F66)</f>
        <v>0.5</v>
      </c>
      <c r="G67" s="36">
        <f>SUM(G66:G66)</f>
        <v>0</v>
      </c>
      <c r="H67" s="36">
        <f>SUM(H66:H66)</f>
        <v>0</v>
      </c>
    </row>
    <row r="68" spans="1:8">
      <c r="A68" s="24">
        <v>2</v>
      </c>
      <c r="B68" s="24" t="s">
        <v>24</v>
      </c>
      <c r="C68" s="40">
        <v>74</v>
      </c>
      <c r="D68" s="40">
        <v>24</v>
      </c>
      <c r="E68" s="41">
        <v>0.8</v>
      </c>
      <c r="F68" s="41">
        <v>0.8</v>
      </c>
      <c r="G68" s="41"/>
      <c r="H68" s="41"/>
    </row>
    <row r="69" spans="1:8">
      <c r="A69" s="24">
        <v>3</v>
      </c>
      <c r="B69" s="24" t="s">
        <v>24</v>
      </c>
      <c r="C69" s="40">
        <v>37</v>
      </c>
      <c r="D69" s="40">
        <v>19</v>
      </c>
      <c r="E69" s="41">
        <v>0.7</v>
      </c>
      <c r="F69" s="41">
        <v>0.7</v>
      </c>
      <c r="G69" s="41"/>
      <c r="H69" s="41"/>
    </row>
    <row r="70" spans="1:8" ht="26.25" customHeight="1">
      <c r="A70" s="58" t="s">
        <v>10</v>
      </c>
      <c r="B70" s="79"/>
      <c r="C70" s="43"/>
      <c r="D70" s="43"/>
      <c r="E70" s="37">
        <f>SUM(E68:E69)</f>
        <v>1.5</v>
      </c>
      <c r="F70" s="37">
        <f>SUM(F68:F69)</f>
        <v>1.5</v>
      </c>
      <c r="G70" s="37">
        <f>SUM(G68:G69)</f>
        <v>0</v>
      </c>
      <c r="H70" s="37">
        <f>SUM(H68:H69)</f>
        <v>0</v>
      </c>
    </row>
    <row r="71" spans="1:8" ht="16.149999999999999" customHeight="1">
      <c r="A71" s="30">
        <v>4</v>
      </c>
      <c r="B71" s="28" t="s">
        <v>26</v>
      </c>
      <c r="C71" s="57">
        <v>5</v>
      </c>
      <c r="D71" s="40">
        <v>16</v>
      </c>
      <c r="E71" s="41">
        <v>1.7</v>
      </c>
      <c r="F71" s="41">
        <v>1.7</v>
      </c>
      <c r="G71" s="44"/>
      <c r="H71" s="44"/>
    </row>
    <row r="72" spans="1:8" ht="27" customHeight="1">
      <c r="A72" s="58" t="s">
        <v>10</v>
      </c>
      <c r="B72" s="58"/>
      <c r="C72" s="45"/>
      <c r="D72" s="45"/>
      <c r="E72" s="38">
        <f>SUM(E71:E71)</f>
        <v>1.7</v>
      </c>
      <c r="F72" s="38">
        <f>SUM(F71:F71)</f>
        <v>1.7</v>
      </c>
      <c r="G72" s="38">
        <f>SUM(G71:G71)</f>
        <v>0</v>
      </c>
      <c r="H72" s="38">
        <f>SUM(H71:H71)</f>
        <v>0</v>
      </c>
    </row>
    <row r="73" spans="1:8" ht="16.5" customHeight="1">
      <c r="A73" s="24">
        <v>5</v>
      </c>
      <c r="B73" s="24" t="s">
        <v>22</v>
      </c>
      <c r="C73" s="40">
        <v>5</v>
      </c>
      <c r="D73" s="40">
        <v>8</v>
      </c>
      <c r="E73" s="41">
        <v>1.3</v>
      </c>
      <c r="F73" s="41"/>
      <c r="G73" s="44"/>
      <c r="H73" s="41">
        <v>1.3</v>
      </c>
    </row>
    <row r="74" spans="1:8">
      <c r="A74" s="24">
        <v>6</v>
      </c>
      <c r="B74" s="24" t="s">
        <v>22</v>
      </c>
      <c r="C74" s="40">
        <v>6</v>
      </c>
      <c r="D74" s="40">
        <v>21</v>
      </c>
      <c r="E74" s="41">
        <v>3.7</v>
      </c>
      <c r="F74" s="46"/>
      <c r="G74" s="46"/>
      <c r="H74" s="41">
        <v>3.7</v>
      </c>
    </row>
    <row r="75" spans="1:8" ht="30" customHeight="1">
      <c r="A75" s="58" t="s">
        <v>10</v>
      </c>
      <c r="B75" s="58"/>
      <c r="C75" s="45"/>
      <c r="D75" s="45"/>
      <c r="E75" s="38">
        <f>SUM(E73:E74)</f>
        <v>5</v>
      </c>
      <c r="F75" s="38">
        <f t="shared" ref="F75:H75" si="12">SUM(F73:F74)</f>
        <v>0</v>
      </c>
      <c r="G75" s="38">
        <f t="shared" si="12"/>
        <v>0</v>
      </c>
      <c r="H75" s="38">
        <f t="shared" si="12"/>
        <v>5</v>
      </c>
    </row>
    <row r="76" spans="1:8">
      <c r="A76" s="24">
        <v>7</v>
      </c>
      <c r="B76" s="24" t="s">
        <v>25</v>
      </c>
      <c r="C76" s="40">
        <v>131</v>
      </c>
      <c r="D76" s="40">
        <v>16</v>
      </c>
      <c r="E76" s="41">
        <v>7.4</v>
      </c>
      <c r="F76" s="41">
        <v>7.4</v>
      </c>
      <c r="G76" s="41"/>
      <c r="H76" s="41"/>
    </row>
    <row r="77" spans="1:8">
      <c r="A77" s="24">
        <v>8</v>
      </c>
      <c r="B77" s="24" t="s">
        <v>25</v>
      </c>
      <c r="C77" s="40">
        <v>209</v>
      </c>
      <c r="D77" s="40">
        <v>20</v>
      </c>
      <c r="E77" s="41">
        <v>10.9</v>
      </c>
      <c r="F77" s="41">
        <v>10.9</v>
      </c>
      <c r="G77" s="41"/>
      <c r="H77" s="41"/>
    </row>
    <row r="78" spans="1:8" ht="27.75" customHeight="1">
      <c r="A78" s="59" t="s">
        <v>10</v>
      </c>
      <c r="B78" s="60"/>
      <c r="C78" s="47"/>
      <c r="D78" s="47"/>
      <c r="E78" s="38">
        <f>SUM(E76:E77)</f>
        <v>18.3</v>
      </c>
      <c r="F78" s="38">
        <f>SUM(F76:F77)</f>
        <v>18.3</v>
      </c>
      <c r="G78" s="38">
        <f>SUM(G76:G77)</f>
        <v>0</v>
      </c>
      <c r="H78" s="38">
        <f>SUM(H76:H77)</f>
        <v>0</v>
      </c>
    </row>
    <row r="79" spans="1:8">
      <c r="A79" s="61" t="s">
        <v>11</v>
      </c>
      <c r="B79" s="62"/>
      <c r="C79" s="48"/>
      <c r="D79" s="48"/>
      <c r="E79" s="37">
        <f>SUM(E78,E75,E72,E70,E67)</f>
        <v>27</v>
      </c>
      <c r="F79" s="37">
        <f>SUM(F78,F75,F72,F70,F67)</f>
        <v>22</v>
      </c>
      <c r="G79" s="37">
        <f>SUM(G78,G75,G72,G70,G67)</f>
        <v>0</v>
      </c>
      <c r="H79" s="37">
        <f>SUM(H78,H75,H72,H70,H67)</f>
        <v>5</v>
      </c>
    </row>
    <row r="80" spans="1:8">
      <c r="A80" s="65" t="s">
        <v>31</v>
      </c>
      <c r="B80" s="66"/>
      <c r="C80" s="66"/>
      <c r="D80" s="66"/>
      <c r="E80" s="66"/>
      <c r="F80" s="66"/>
      <c r="G80" s="66"/>
      <c r="H80" s="67"/>
    </row>
    <row r="81" spans="1:8">
      <c r="A81" s="3">
        <v>1</v>
      </c>
      <c r="B81" s="3" t="s">
        <v>28</v>
      </c>
      <c r="C81" s="10">
        <v>5</v>
      </c>
      <c r="D81" s="10">
        <v>23</v>
      </c>
      <c r="E81" s="12">
        <v>2</v>
      </c>
      <c r="F81" s="12">
        <v>2</v>
      </c>
      <c r="G81" s="12"/>
      <c r="H81" s="12"/>
    </row>
    <row r="82" spans="1:8">
      <c r="A82" s="3">
        <v>2</v>
      </c>
      <c r="B82" s="3" t="s">
        <v>28</v>
      </c>
      <c r="C82" s="10">
        <v>8</v>
      </c>
      <c r="D82" s="10">
        <v>12</v>
      </c>
      <c r="E82" s="12">
        <v>0.9</v>
      </c>
      <c r="F82" s="12">
        <v>0.9</v>
      </c>
      <c r="G82" s="12"/>
      <c r="H82" s="12"/>
    </row>
    <row r="83" spans="1:8">
      <c r="A83" s="3">
        <v>3</v>
      </c>
      <c r="B83" s="3" t="s">
        <v>28</v>
      </c>
      <c r="C83" s="10">
        <v>61</v>
      </c>
      <c r="D83" s="10">
        <v>3</v>
      </c>
      <c r="E83" s="12">
        <v>2</v>
      </c>
      <c r="F83" s="12">
        <v>2</v>
      </c>
      <c r="G83" s="12"/>
      <c r="H83" s="12"/>
    </row>
    <row r="84" spans="1:8">
      <c r="A84" s="3">
        <v>4</v>
      </c>
      <c r="B84" s="3" t="s">
        <v>28</v>
      </c>
      <c r="C84" s="10">
        <v>68</v>
      </c>
      <c r="D84" s="10">
        <v>9</v>
      </c>
      <c r="E84" s="12">
        <v>2</v>
      </c>
      <c r="F84" s="12">
        <v>2</v>
      </c>
      <c r="G84" s="12"/>
      <c r="H84" s="12"/>
    </row>
    <row r="85" spans="1:8">
      <c r="A85" s="70" t="s">
        <v>10</v>
      </c>
      <c r="B85" s="71"/>
      <c r="C85" s="74"/>
      <c r="D85" s="74"/>
      <c r="E85" s="68">
        <f>SUM(E81:E84)</f>
        <v>6.9</v>
      </c>
      <c r="F85" s="68">
        <f>SUM(F81:F84)</f>
        <v>6.9</v>
      </c>
      <c r="G85" s="68">
        <f>SUM(G81:G84)</f>
        <v>0</v>
      </c>
      <c r="H85" s="68">
        <f>SUM(H81:H84)</f>
        <v>0</v>
      </c>
    </row>
    <row r="86" spans="1:8" ht="12.75" customHeight="1">
      <c r="A86" s="72"/>
      <c r="B86" s="73"/>
      <c r="C86" s="75"/>
      <c r="D86" s="75"/>
      <c r="E86" s="69"/>
      <c r="F86" s="69"/>
      <c r="G86" s="69"/>
      <c r="H86" s="69"/>
    </row>
    <row r="87" spans="1:8">
      <c r="A87" s="3">
        <v>5</v>
      </c>
      <c r="B87" s="3" t="s">
        <v>27</v>
      </c>
      <c r="C87" s="10">
        <v>54</v>
      </c>
      <c r="D87" s="10">
        <v>1</v>
      </c>
      <c r="E87" s="12">
        <v>0.5</v>
      </c>
      <c r="F87" s="12">
        <v>0.5</v>
      </c>
      <c r="G87" s="12"/>
      <c r="H87" s="12"/>
    </row>
    <row r="88" spans="1:8">
      <c r="A88" s="3">
        <v>6</v>
      </c>
      <c r="B88" s="3" t="s">
        <v>27</v>
      </c>
      <c r="C88" s="10">
        <v>54</v>
      </c>
      <c r="D88" s="10">
        <v>2</v>
      </c>
      <c r="E88" s="12">
        <v>1.2</v>
      </c>
      <c r="F88" s="12">
        <v>1.2</v>
      </c>
      <c r="G88" s="12"/>
      <c r="H88" s="12"/>
    </row>
    <row r="89" spans="1:8">
      <c r="A89" s="3">
        <v>7</v>
      </c>
      <c r="B89" s="3" t="s">
        <v>27</v>
      </c>
      <c r="C89" s="10">
        <v>78</v>
      </c>
      <c r="D89" s="10">
        <v>11</v>
      </c>
      <c r="E89" s="12">
        <v>4</v>
      </c>
      <c r="F89" s="12">
        <v>4</v>
      </c>
      <c r="G89" s="12"/>
      <c r="H89" s="12"/>
    </row>
    <row r="90" spans="1:8" ht="30.75" customHeight="1">
      <c r="A90" s="63" t="s">
        <v>10</v>
      </c>
      <c r="B90" s="64"/>
      <c r="C90" s="13"/>
      <c r="D90" s="13"/>
      <c r="E90" s="11">
        <f>SUM(E87:E89)</f>
        <v>5.7</v>
      </c>
      <c r="F90" s="11">
        <f>SUM(F87:F89)</f>
        <v>5.7</v>
      </c>
      <c r="G90" s="11">
        <f>SUM(G87:G89)</f>
        <v>0</v>
      </c>
      <c r="H90" s="11">
        <f>SUM(H87:H89)</f>
        <v>0</v>
      </c>
    </row>
    <row r="91" spans="1:8">
      <c r="A91" s="3">
        <v>8</v>
      </c>
      <c r="B91" s="3" t="s">
        <v>29</v>
      </c>
      <c r="C91" s="10">
        <v>35</v>
      </c>
      <c r="D91" s="10">
        <v>5</v>
      </c>
      <c r="E91" s="12">
        <v>0.7</v>
      </c>
      <c r="F91" s="12">
        <v>0.7</v>
      </c>
      <c r="G91" s="11"/>
      <c r="H91" s="11"/>
    </row>
    <row r="92" spans="1:8">
      <c r="A92" s="3">
        <v>9</v>
      </c>
      <c r="B92" s="3" t="s">
        <v>29</v>
      </c>
      <c r="C92" s="10">
        <v>41</v>
      </c>
      <c r="D92" s="10">
        <v>5</v>
      </c>
      <c r="E92" s="12">
        <v>1.2</v>
      </c>
      <c r="F92" s="12">
        <v>1.2</v>
      </c>
      <c r="G92" s="11"/>
      <c r="H92" s="11"/>
    </row>
    <row r="93" spans="1:8">
      <c r="A93" s="3">
        <v>10</v>
      </c>
      <c r="B93" s="3" t="s">
        <v>29</v>
      </c>
      <c r="C93" s="10">
        <v>44</v>
      </c>
      <c r="D93" s="10">
        <v>14</v>
      </c>
      <c r="E93" s="12">
        <v>0.5</v>
      </c>
      <c r="F93" s="12">
        <v>0.5</v>
      </c>
      <c r="G93" s="11"/>
      <c r="H93" s="11"/>
    </row>
    <row r="94" spans="1:8" ht="30.75" customHeight="1">
      <c r="A94" s="63" t="s">
        <v>10</v>
      </c>
      <c r="B94" s="64"/>
      <c r="C94" s="13"/>
      <c r="D94" s="13"/>
      <c r="E94" s="11">
        <f>SUM(E91:E93)</f>
        <v>2.4</v>
      </c>
      <c r="F94" s="11">
        <f>SUM(F91:F93)</f>
        <v>2.4</v>
      </c>
      <c r="G94" s="11">
        <f>SUM(G91:G93)</f>
        <v>0</v>
      </c>
      <c r="H94" s="11">
        <f>SUM(H91:H93)</f>
        <v>0</v>
      </c>
    </row>
    <row r="95" spans="1:8">
      <c r="A95" s="88" t="s">
        <v>30</v>
      </c>
      <c r="B95" s="89"/>
      <c r="C95" s="13"/>
      <c r="D95" s="13"/>
      <c r="E95" s="11">
        <f>SUM(E85+E90+E94)</f>
        <v>15.000000000000002</v>
      </c>
      <c r="F95" s="11">
        <f>SUM(F85+F90+F94)</f>
        <v>15.000000000000002</v>
      </c>
      <c r="G95" s="11">
        <f>SUM(G85+G90+G94)</f>
        <v>0</v>
      </c>
      <c r="H95" s="11">
        <f>SUM(H85+H90+H94)</f>
        <v>0</v>
      </c>
    </row>
    <row r="96" spans="1:8">
      <c r="A96" s="65" t="s">
        <v>34</v>
      </c>
      <c r="B96" s="66"/>
      <c r="C96" s="66"/>
      <c r="D96" s="66"/>
      <c r="E96" s="66"/>
      <c r="F96" s="66"/>
      <c r="G96" s="66"/>
      <c r="H96" s="67"/>
    </row>
    <row r="97" spans="1:8">
      <c r="A97" s="25">
        <v>1</v>
      </c>
      <c r="B97" s="1" t="s">
        <v>33</v>
      </c>
      <c r="C97" s="10">
        <v>79</v>
      </c>
      <c r="D97" s="10">
        <v>14</v>
      </c>
      <c r="E97" s="12">
        <f>F97+G97+H97</f>
        <v>2.8</v>
      </c>
      <c r="F97" s="12">
        <v>2.8</v>
      </c>
      <c r="G97" s="12"/>
      <c r="H97" s="12"/>
    </row>
    <row r="98" spans="1:8">
      <c r="A98" s="25">
        <v>2</v>
      </c>
      <c r="B98" s="1" t="s">
        <v>33</v>
      </c>
      <c r="C98" s="10">
        <v>103</v>
      </c>
      <c r="D98" s="10">
        <v>13</v>
      </c>
      <c r="E98" s="12">
        <f t="shared" ref="E98" si="13">F98+G98+H98</f>
        <v>7.3</v>
      </c>
      <c r="F98" s="12">
        <v>7.3</v>
      </c>
      <c r="G98" s="12"/>
      <c r="H98" s="12"/>
    </row>
    <row r="99" spans="1:8" ht="29.25" customHeight="1">
      <c r="A99" s="63" t="s">
        <v>10</v>
      </c>
      <c r="B99" s="64"/>
      <c r="C99" s="10"/>
      <c r="D99" s="10"/>
      <c r="E99" s="11">
        <f>SUM(E97:E98)</f>
        <v>10.1</v>
      </c>
      <c r="F99" s="11">
        <f>SUM(F97:F98)</f>
        <v>10.1</v>
      </c>
      <c r="G99" s="11">
        <f>SUM(G97:G98)</f>
        <v>0</v>
      </c>
      <c r="H99" s="11">
        <f>SUM(H97:H98)</f>
        <v>0</v>
      </c>
    </row>
    <row r="100" spans="1:8">
      <c r="A100" s="1">
        <v>3</v>
      </c>
      <c r="B100" s="1" t="s">
        <v>58</v>
      </c>
      <c r="C100" s="10">
        <v>30</v>
      </c>
      <c r="D100" s="10">
        <v>18</v>
      </c>
      <c r="E100" s="12">
        <f>F100+G100+H100</f>
        <v>2.5</v>
      </c>
      <c r="F100" s="12">
        <v>2.5</v>
      </c>
      <c r="G100" s="11"/>
      <c r="H100" s="12"/>
    </row>
    <row r="101" spans="1:8" ht="30.75" customHeight="1">
      <c r="A101" s="63" t="s">
        <v>10</v>
      </c>
      <c r="B101" s="64"/>
      <c r="C101" s="10"/>
      <c r="D101" s="10"/>
      <c r="E101" s="11">
        <f>SUM(E100)</f>
        <v>2.5</v>
      </c>
      <c r="F101" s="11">
        <f t="shared" ref="F101:H101" si="14">SUM(F100)</f>
        <v>2.5</v>
      </c>
      <c r="G101" s="11">
        <f t="shared" si="14"/>
        <v>0</v>
      </c>
      <c r="H101" s="11">
        <f t="shared" si="14"/>
        <v>0</v>
      </c>
    </row>
    <row r="102" spans="1:8" ht="15" customHeight="1">
      <c r="A102" s="8">
        <v>4</v>
      </c>
      <c r="B102" s="1" t="s">
        <v>32</v>
      </c>
      <c r="C102" s="1">
        <v>115</v>
      </c>
      <c r="D102" s="1">
        <v>12</v>
      </c>
      <c r="E102" s="20">
        <f>F102+G102+H102</f>
        <v>1</v>
      </c>
      <c r="F102" s="20">
        <v>1</v>
      </c>
      <c r="G102" s="21"/>
      <c r="H102" s="21"/>
    </row>
    <row r="103" spans="1:8" ht="15" customHeight="1">
      <c r="A103" s="8">
        <v>5</v>
      </c>
      <c r="B103" s="1" t="s">
        <v>32</v>
      </c>
      <c r="C103" s="1">
        <v>117</v>
      </c>
      <c r="D103" s="1">
        <v>10</v>
      </c>
      <c r="E103" s="20">
        <f t="shared" ref="E103:E106" si="15">F103+G103+H103</f>
        <v>0.8</v>
      </c>
      <c r="F103" s="20">
        <v>0.8</v>
      </c>
      <c r="G103" s="21"/>
      <c r="H103" s="21"/>
    </row>
    <row r="104" spans="1:8" ht="13.15" customHeight="1">
      <c r="A104" s="8">
        <v>6</v>
      </c>
      <c r="B104" s="1" t="s">
        <v>32</v>
      </c>
      <c r="C104" s="1">
        <v>117</v>
      </c>
      <c r="D104" s="1">
        <v>18</v>
      </c>
      <c r="E104" s="20">
        <f t="shared" si="15"/>
        <v>3.2</v>
      </c>
      <c r="F104" s="20">
        <v>3.2</v>
      </c>
      <c r="G104" s="21"/>
      <c r="H104" s="21"/>
    </row>
    <row r="105" spans="1:8" ht="13.9" customHeight="1">
      <c r="A105" s="8">
        <v>7</v>
      </c>
      <c r="B105" s="1" t="s">
        <v>32</v>
      </c>
      <c r="C105" s="1">
        <v>126</v>
      </c>
      <c r="D105" s="1">
        <v>2</v>
      </c>
      <c r="E105" s="20">
        <f t="shared" si="15"/>
        <v>0.4</v>
      </c>
      <c r="F105" s="21">
        <v>0.4</v>
      </c>
      <c r="G105" s="20"/>
      <c r="H105" s="21"/>
    </row>
    <row r="106" spans="1:8" ht="15" customHeight="1">
      <c r="A106" s="8">
        <v>8</v>
      </c>
      <c r="B106" s="1" t="s">
        <v>32</v>
      </c>
      <c r="C106" s="1">
        <v>154</v>
      </c>
      <c r="D106" s="1">
        <v>46</v>
      </c>
      <c r="E106" s="20">
        <f t="shared" si="15"/>
        <v>3</v>
      </c>
      <c r="F106" s="21">
        <v>3</v>
      </c>
      <c r="G106" s="20"/>
      <c r="H106" s="21"/>
    </row>
    <row r="107" spans="1:8" ht="27.75" customHeight="1">
      <c r="A107" s="63" t="s">
        <v>10</v>
      </c>
      <c r="B107" s="64"/>
      <c r="C107" s="10"/>
      <c r="D107" s="10"/>
      <c r="E107" s="11">
        <f>SUM(E102:E106)</f>
        <v>8.4</v>
      </c>
      <c r="F107" s="11">
        <f>SUM(F102:F106)</f>
        <v>8.4</v>
      </c>
      <c r="G107" s="11">
        <f>SUM(G102:G106)</f>
        <v>0</v>
      </c>
      <c r="H107" s="11">
        <f>SUM(H102:H106)</f>
        <v>0</v>
      </c>
    </row>
    <row r="108" spans="1:8" ht="18" customHeight="1">
      <c r="A108" s="88" t="s">
        <v>30</v>
      </c>
      <c r="B108" s="89"/>
      <c r="C108" s="13"/>
      <c r="D108" s="13"/>
      <c r="E108" s="11">
        <f>E99+E101+E107</f>
        <v>21</v>
      </c>
      <c r="F108" s="11">
        <f t="shared" ref="F108:H108" si="16">F99+F101+F107</f>
        <v>21</v>
      </c>
      <c r="G108" s="11">
        <f t="shared" si="16"/>
        <v>0</v>
      </c>
      <c r="H108" s="11">
        <f t="shared" si="16"/>
        <v>0</v>
      </c>
    </row>
    <row r="109" spans="1:8">
      <c r="A109" s="65" t="s">
        <v>35</v>
      </c>
      <c r="B109" s="66"/>
      <c r="C109" s="66"/>
      <c r="D109" s="66"/>
      <c r="E109" s="66"/>
      <c r="F109" s="66"/>
      <c r="G109" s="66"/>
      <c r="H109" s="67"/>
    </row>
    <row r="110" spans="1:8">
      <c r="A110" s="14">
        <v>1</v>
      </c>
      <c r="B110" s="14" t="s">
        <v>36</v>
      </c>
      <c r="C110" s="10">
        <v>43</v>
      </c>
      <c r="D110" s="10">
        <v>2</v>
      </c>
      <c r="E110" s="12">
        <f>SUM(F110:H110)</f>
        <v>6.5</v>
      </c>
      <c r="F110" s="12"/>
      <c r="G110" s="12"/>
      <c r="H110" s="12">
        <v>6.5</v>
      </c>
    </row>
    <row r="111" spans="1:8" ht="28.15" customHeight="1">
      <c r="A111" s="90" t="s">
        <v>10</v>
      </c>
      <c r="B111" s="90"/>
      <c r="C111" s="10"/>
      <c r="D111" s="10"/>
      <c r="E111" s="11">
        <f>SUM(E110)</f>
        <v>6.5</v>
      </c>
      <c r="F111" s="11">
        <f t="shared" ref="F111:H111" si="17">SUM(F110)</f>
        <v>0</v>
      </c>
      <c r="G111" s="11">
        <f t="shared" si="17"/>
        <v>0</v>
      </c>
      <c r="H111" s="11">
        <f t="shared" si="17"/>
        <v>6.5</v>
      </c>
    </row>
    <row r="112" spans="1:8">
      <c r="A112" s="14">
        <v>2</v>
      </c>
      <c r="B112" s="14" t="s">
        <v>36</v>
      </c>
      <c r="C112" s="10">
        <v>26</v>
      </c>
      <c r="D112" s="10">
        <v>11</v>
      </c>
      <c r="E112" s="12">
        <f>SUM(F112:H112)</f>
        <v>1.3</v>
      </c>
      <c r="F112" s="12">
        <v>1.3</v>
      </c>
      <c r="G112" s="12"/>
      <c r="H112" s="12"/>
    </row>
    <row r="113" spans="1:8">
      <c r="A113" s="14">
        <v>3</v>
      </c>
      <c r="B113" s="14" t="s">
        <v>36</v>
      </c>
      <c r="C113" s="10">
        <v>26</v>
      </c>
      <c r="D113" s="10">
        <v>22</v>
      </c>
      <c r="E113" s="12">
        <f>SUM(F113:H113)</f>
        <v>1.1000000000000001</v>
      </c>
      <c r="F113" s="12">
        <v>1.1000000000000001</v>
      </c>
      <c r="G113" s="12"/>
      <c r="H113" s="12"/>
    </row>
    <row r="114" spans="1:8">
      <c r="A114" s="14">
        <v>4</v>
      </c>
      <c r="B114" s="14" t="s">
        <v>36</v>
      </c>
      <c r="C114" s="10">
        <v>59</v>
      </c>
      <c r="D114" s="10">
        <v>7</v>
      </c>
      <c r="E114" s="12">
        <f>SUM(F114:H114)</f>
        <v>1.4</v>
      </c>
      <c r="F114" s="12">
        <v>1.4</v>
      </c>
      <c r="G114" s="12"/>
      <c r="H114" s="12"/>
    </row>
    <row r="115" spans="1:8">
      <c r="A115" s="14">
        <v>5</v>
      </c>
      <c r="B115" s="10" t="s">
        <v>36</v>
      </c>
      <c r="C115" s="10">
        <v>60</v>
      </c>
      <c r="D115" s="10">
        <v>6</v>
      </c>
      <c r="E115" s="12">
        <f>SUM(F115:H115)</f>
        <v>0.5</v>
      </c>
      <c r="F115" s="12">
        <v>0.5</v>
      </c>
      <c r="G115" s="12"/>
      <c r="H115" s="12"/>
    </row>
    <row r="116" spans="1:8">
      <c r="A116" s="14">
        <v>6</v>
      </c>
      <c r="B116" s="10" t="s">
        <v>36</v>
      </c>
      <c r="C116" s="10">
        <v>169</v>
      </c>
      <c r="D116" s="10">
        <v>2</v>
      </c>
      <c r="E116" s="12">
        <f t="shared" ref="E116" si="18">SUM(F116:H116)</f>
        <v>0.7</v>
      </c>
      <c r="F116" s="12">
        <v>0.7</v>
      </c>
      <c r="G116" s="12"/>
      <c r="H116" s="12"/>
    </row>
    <row r="117" spans="1:8">
      <c r="A117" s="14">
        <v>7</v>
      </c>
      <c r="B117" s="10" t="s">
        <v>36</v>
      </c>
      <c r="C117" s="10">
        <v>172</v>
      </c>
      <c r="D117" s="10">
        <v>8</v>
      </c>
      <c r="E117" s="12">
        <f>SUM(F117:H117)</f>
        <v>1.4</v>
      </c>
      <c r="F117" s="12">
        <v>1.4</v>
      </c>
      <c r="G117" s="12"/>
      <c r="H117" s="12"/>
    </row>
    <row r="118" spans="1:8">
      <c r="A118" s="14">
        <v>8</v>
      </c>
      <c r="B118" s="10" t="s">
        <v>36</v>
      </c>
      <c r="C118" s="10">
        <v>172</v>
      </c>
      <c r="D118" s="10">
        <v>11</v>
      </c>
      <c r="E118" s="12">
        <f>SUM(F118:H118)</f>
        <v>1.1000000000000001</v>
      </c>
      <c r="F118" s="12">
        <v>1.1000000000000001</v>
      </c>
      <c r="G118" s="26"/>
      <c r="H118" s="26"/>
    </row>
    <row r="119" spans="1:8">
      <c r="A119" s="14">
        <v>9</v>
      </c>
      <c r="B119" s="10" t="s">
        <v>36</v>
      </c>
      <c r="C119" s="10">
        <v>183</v>
      </c>
      <c r="D119" s="10">
        <v>36</v>
      </c>
      <c r="E119" s="12">
        <f t="shared" ref="E119" si="19">SUM(F119:H119)</f>
        <v>0.8</v>
      </c>
      <c r="F119" s="12">
        <v>0.8</v>
      </c>
      <c r="G119" s="26"/>
      <c r="H119" s="26"/>
    </row>
    <row r="120" spans="1:8">
      <c r="A120" s="14">
        <v>10</v>
      </c>
      <c r="B120" s="10" t="s">
        <v>36</v>
      </c>
      <c r="C120" s="10">
        <v>184</v>
      </c>
      <c r="D120" s="10">
        <v>31</v>
      </c>
      <c r="E120" s="12">
        <f>SUM(F120:H120)</f>
        <v>1.7</v>
      </c>
      <c r="F120" s="12">
        <v>1.7</v>
      </c>
      <c r="G120" s="26"/>
      <c r="H120" s="26"/>
    </row>
    <row r="121" spans="1:8">
      <c r="A121" s="14">
        <v>11</v>
      </c>
      <c r="B121" s="10" t="s">
        <v>36</v>
      </c>
      <c r="C121" s="10">
        <v>183</v>
      </c>
      <c r="D121" s="10">
        <v>1</v>
      </c>
      <c r="E121" s="12">
        <f t="shared" ref="E121" si="20">SUM(F121:H121)</f>
        <v>3.5</v>
      </c>
      <c r="F121" s="39"/>
      <c r="G121" s="39"/>
      <c r="H121" s="12">
        <v>3.5</v>
      </c>
    </row>
    <row r="122" spans="1:8" ht="31.5" customHeight="1">
      <c r="A122" s="90" t="s">
        <v>10</v>
      </c>
      <c r="B122" s="90"/>
      <c r="C122" s="10"/>
      <c r="D122" s="10"/>
      <c r="E122" s="11">
        <f>SUM(E112:E121)</f>
        <v>13.5</v>
      </c>
      <c r="F122" s="11">
        <f t="shared" ref="F122:H122" si="21">SUM(F112:F121)</f>
        <v>10</v>
      </c>
      <c r="G122" s="11">
        <f t="shared" si="21"/>
        <v>0</v>
      </c>
      <c r="H122" s="11">
        <f t="shared" si="21"/>
        <v>3.5</v>
      </c>
    </row>
    <row r="123" spans="1:8">
      <c r="A123" s="91" t="s">
        <v>37</v>
      </c>
      <c r="B123" s="91"/>
      <c r="C123" s="13"/>
      <c r="D123" s="13"/>
      <c r="E123" s="11">
        <f>SUM(E111+E122)</f>
        <v>20</v>
      </c>
      <c r="F123" s="11">
        <f t="shared" ref="F123:H123" si="22">SUM(F111+F122)</f>
        <v>10</v>
      </c>
      <c r="G123" s="11">
        <f t="shared" si="22"/>
        <v>0</v>
      </c>
      <c r="H123" s="11">
        <f t="shared" si="22"/>
        <v>10</v>
      </c>
    </row>
    <row r="124" spans="1:8">
      <c r="A124" s="65" t="s">
        <v>38</v>
      </c>
      <c r="B124" s="66"/>
      <c r="C124" s="66"/>
      <c r="D124" s="66"/>
      <c r="E124" s="66"/>
      <c r="F124" s="66"/>
      <c r="G124" s="66"/>
      <c r="H124" s="67"/>
    </row>
    <row r="125" spans="1:8">
      <c r="A125" s="1">
        <v>1</v>
      </c>
      <c r="B125" s="1" t="s">
        <v>39</v>
      </c>
      <c r="C125" s="10">
        <v>87</v>
      </c>
      <c r="D125" s="10">
        <v>18</v>
      </c>
      <c r="E125" s="12">
        <f t="shared" ref="E125" si="23">SUM(F125:H125)</f>
        <v>0.3</v>
      </c>
      <c r="F125" s="12">
        <v>0.3</v>
      </c>
      <c r="G125" s="12"/>
      <c r="H125" s="12"/>
    </row>
    <row r="126" spans="1:8" ht="32.25" customHeight="1">
      <c r="A126" s="63" t="s">
        <v>10</v>
      </c>
      <c r="B126" s="64"/>
      <c r="C126" s="10"/>
      <c r="D126" s="10"/>
      <c r="E126" s="11">
        <f>SUM(E125:E125)</f>
        <v>0.3</v>
      </c>
      <c r="F126" s="11">
        <f>SUM(F125:F125)</f>
        <v>0.3</v>
      </c>
      <c r="G126" s="11">
        <f>SUM(G125:G125)</f>
        <v>0</v>
      </c>
      <c r="H126" s="11">
        <f>SUM(H125:H125)</f>
        <v>0</v>
      </c>
    </row>
    <row r="127" spans="1:8">
      <c r="A127" s="1">
        <v>2</v>
      </c>
      <c r="B127" s="1" t="s">
        <v>40</v>
      </c>
      <c r="C127" s="10">
        <v>56</v>
      </c>
      <c r="D127" s="10">
        <v>24</v>
      </c>
      <c r="E127" s="12">
        <f t="shared" ref="E127" si="24">SUM(F127:H127)</f>
        <v>3.6</v>
      </c>
      <c r="F127" s="12">
        <v>3.6</v>
      </c>
      <c r="G127" s="12"/>
      <c r="H127" s="12"/>
    </row>
    <row r="128" spans="1:8" ht="30" customHeight="1">
      <c r="A128" s="63" t="s">
        <v>10</v>
      </c>
      <c r="B128" s="64"/>
      <c r="C128" s="13"/>
      <c r="D128" s="13"/>
      <c r="E128" s="11">
        <f>SUM(E127:E127)</f>
        <v>3.6</v>
      </c>
      <c r="F128" s="11">
        <f>SUM(F127:F127)</f>
        <v>3.6</v>
      </c>
      <c r="G128" s="11">
        <f>SUM(G127:G127)</f>
        <v>0</v>
      </c>
      <c r="H128" s="11">
        <f>SUM(H127:H127)</f>
        <v>0</v>
      </c>
    </row>
    <row r="129" spans="1:8">
      <c r="A129" s="76" t="s">
        <v>11</v>
      </c>
      <c r="B129" s="77"/>
      <c r="C129" s="13"/>
      <c r="D129" s="13"/>
      <c r="E129" s="11">
        <f>SUM(E126+E128)</f>
        <v>3.9</v>
      </c>
      <c r="F129" s="11">
        <f t="shared" ref="F129:H129" si="25">SUM(F126+F128)</f>
        <v>3.9</v>
      </c>
      <c r="G129" s="11">
        <f t="shared" si="25"/>
        <v>0</v>
      </c>
      <c r="H129" s="11">
        <f t="shared" si="25"/>
        <v>0</v>
      </c>
    </row>
    <row r="130" spans="1:8">
      <c r="A130" s="65" t="s">
        <v>44</v>
      </c>
      <c r="B130" s="66"/>
      <c r="C130" s="66"/>
      <c r="D130" s="66"/>
      <c r="E130" s="66"/>
      <c r="F130" s="66"/>
      <c r="G130" s="66"/>
      <c r="H130" s="67"/>
    </row>
    <row r="131" spans="1:8">
      <c r="A131" s="3">
        <v>1</v>
      </c>
      <c r="B131" s="3" t="s">
        <v>42</v>
      </c>
      <c r="C131" s="31">
        <v>19</v>
      </c>
      <c r="D131" s="31">
        <v>1</v>
      </c>
      <c r="E131" s="31">
        <v>22.2</v>
      </c>
      <c r="F131" s="31">
        <v>22.2</v>
      </c>
      <c r="G131" s="12"/>
      <c r="H131" s="12"/>
    </row>
    <row r="132" spans="1:8">
      <c r="A132" s="3">
        <v>2</v>
      </c>
      <c r="B132" s="3" t="s">
        <v>42</v>
      </c>
      <c r="C132" s="31">
        <v>21</v>
      </c>
      <c r="D132" s="31">
        <v>2</v>
      </c>
      <c r="E132" s="31">
        <v>13.6</v>
      </c>
      <c r="F132" s="31">
        <v>13.6</v>
      </c>
      <c r="G132" s="12"/>
      <c r="H132" s="12"/>
    </row>
    <row r="133" spans="1:8">
      <c r="A133" s="3">
        <v>3</v>
      </c>
      <c r="B133" s="3" t="s">
        <v>42</v>
      </c>
      <c r="C133" s="32">
        <v>31</v>
      </c>
      <c r="D133" s="32">
        <v>1</v>
      </c>
      <c r="E133" s="33">
        <v>8</v>
      </c>
      <c r="F133" s="33">
        <v>8</v>
      </c>
      <c r="G133" s="12"/>
      <c r="H133" s="12"/>
    </row>
    <row r="134" spans="1:8">
      <c r="A134" s="3">
        <v>4</v>
      </c>
      <c r="B134" s="3" t="s">
        <v>42</v>
      </c>
      <c r="C134" s="10">
        <v>28</v>
      </c>
      <c r="D134" s="10">
        <v>13</v>
      </c>
      <c r="E134" s="10">
        <v>2.1</v>
      </c>
      <c r="F134" s="12"/>
      <c r="G134" s="12"/>
      <c r="H134" s="10">
        <v>2.1</v>
      </c>
    </row>
    <row r="135" spans="1:8">
      <c r="A135" s="3">
        <v>5</v>
      </c>
      <c r="B135" s="3" t="s">
        <v>42</v>
      </c>
      <c r="C135" s="10">
        <v>28</v>
      </c>
      <c r="D135" s="10">
        <v>16</v>
      </c>
      <c r="E135" s="10">
        <v>12.1</v>
      </c>
      <c r="F135" s="12"/>
      <c r="G135" s="12"/>
      <c r="H135" s="10">
        <v>12.1</v>
      </c>
    </row>
    <row r="136" spans="1:8">
      <c r="A136" s="3">
        <v>6</v>
      </c>
      <c r="B136" s="3" t="s">
        <v>42</v>
      </c>
      <c r="C136" s="10">
        <v>28</v>
      </c>
      <c r="D136" s="10">
        <v>17</v>
      </c>
      <c r="E136" s="10">
        <v>1.9</v>
      </c>
      <c r="F136" s="12"/>
      <c r="G136" s="12"/>
      <c r="H136" s="10">
        <v>1.9</v>
      </c>
    </row>
    <row r="137" spans="1:8" ht="30.75" customHeight="1">
      <c r="A137" s="63" t="s">
        <v>10</v>
      </c>
      <c r="B137" s="64"/>
      <c r="C137" s="10"/>
      <c r="D137" s="10"/>
      <c r="E137" s="11">
        <f>SUM(E131:E136)</f>
        <v>59.9</v>
      </c>
      <c r="F137" s="11">
        <f>SUM(F131:F136)</f>
        <v>43.8</v>
      </c>
      <c r="G137" s="11">
        <f>SUM(G131:G136)</f>
        <v>0</v>
      </c>
      <c r="H137" s="11">
        <f>SUM(H131:H136)</f>
        <v>16.099999999999998</v>
      </c>
    </row>
    <row r="138" spans="1:8">
      <c r="A138" s="10">
        <v>7</v>
      </c>
      <c r="B138" s="3" t="s">
        <v>43</v>
      </c>
      <c r="C138" s="31">
        <v>7</v>
      </c>
      <c r="D138" s="31">
        <v>3</v>
      </c>
      <c r="E138" s="34">
        <v>20</v>
      </c>
      <c r="F138" s="34">
        <v>20</v>
      </c>
      <c r="G138" s="4"/>
      <c r="H138" s="4"/>
    </row>
    <row r="139" spans="1:8">
      <c r="A139" s="10">
        <v>8</v>
      </c>
      <c r="B139" s="3" t="s">
        <v>43</v>
      </c>
      <c r="C139" s="31">
        <v>7</v>
      </c>
      <c r="D139" s="31">
        <v>8</v>
      </c>
      <c r="E139" s="31">
        <v>26.8</v>
      </c>
      <c r="F139" s="31">
        <v>26.8</v>
      </c>
      <c r="G139" s="4"/>
      <c r="H139" s="4"/>
    </row>
    <row r="140" spans="1:8">
      <c r="A140" s="10">
        <v>9</v>
      </c>
      <c r="B140" s="3" t="s">
        <v>43</v>
      </c>
      <c r="C140" s="31">
        <v>26</v>
      </c>
      <c r="D140" s="31">
        <v>3</v>
      </c>
      <c r="E140" s="31">
        <v>25.7</v>
      </c>
      <c r="F140" s="31">
        <v>25.7</v>
      </c>
      <c r="G140" s="4"/>
      <c r="H140" s="4"/>
    </row>
    <row r="141" spans="1:8">
      <c r="A141" s="10">
        <v>10</v>
      </c>
      <c r="B141" s="3" t="s">
        <v>43</v>
      </c>
      <c r="C141" s="32">
        <v>26</v>
      </c>
      <c r="D141" s="32">
        <v>7</v>
      </c>
      <c r="E141" s="32">
        <v>11.6</v>
      </c>
      <c r="F141" s="32">
        <v>11.6</v>
      </c>
      <c r="G141" s="4"/>
      <c r="H141" s="4"/>
    </row>
    <row r="142" spans="1:8">
      <c r="A142" s="10">
        <v>11</v>
      </c>
      <c r="B142" s="3" t="s">
        <v>43</v>
      </c>
      <c r="C142" s="32">
        <v>27</v>
      </c>
      <c r="D142" s="32">
        <v>11</v>
      </c>
      <c r="E142" s="32">
        <v>4.8</v>
      </c>
      <c r="F142" s="32">
        <v>4.8</v>
      </c>
      <c r="G142" s="4"/>
      <c r="H142" s="4"/>
    </row>
    <row r="143" spans="1:8">
      <c r="A143" s="10">
        <v>12</v>
      </c>
      <c r="B143" s="3" t="s">
        <v>43</v>
      </c>
      <c r="C143" s="31">
        <v>59</v>
      </c>
      <c r="D143" s="31" t="s">
        <v>63</v>
      </c>
      <c r="E143" s="31">
        <v>41.2</v>
      </c>
      <c r="F143" s="31">
        <v>41.2</v>
      </c>
      <c r="G143" s="4"/>
      <c r="H143" s="4"/>
    </row>
    <row r="144" spans="1:8">
      <c r="A144" s="10">
        <v>13</v>
      </c>
      <c r="B144" s="3" t="s">
        <v>43</v>
      </c>
      <c r="C144" s="10">
        <v>26</v>
      </c>
      <c r="D144" s="10">
        <v>8.9</v>
      </c>
      <c r="E144" s="10">
        <v>12.9</v>
      </c>
      <c r="F144" s="4">
        <v>0</v>
      </c>
      <c r="G144" s="4"/>
      <c r="H144" s="10">
        <v>12.9</v>
      </c>
    </row>
    <row r="145" spans="1:8">
      <c r="A145" s="10">
        <v>14</v>
      </c>
      <c r="B145" s="3" t="s">
        <v>43</v>
      </c>
      <c r="C145" s="10">
        <v>62</v>
      </c>
      <c r="D145" s="10">
        <v>10</v>
      </c>
      <c r="E145" s="10">
        <v>3.5</v>
      </c>
      <c r="F145" s="4">
        <v>0</v>
      </c>
      <c r="G145" s="4"/>
      <c r="H145" s="10">
        <v>3.5</v>
      </c>
    </row>
    <row r="146" spans="1:8">
      <c r="A146" s="10">
        <v>15</v>
      </c>
      <c r="B146" s="3" t="s">
        <v>43</v>
      </c>
      <c r="C146" s="10">
        <v>62</v>
      </c>
      <c r="D146" s="10">
        <v>11</v>
      </c>
      <c r="E146" s="10">
        <v>26.5</v>
      </c>
      <c r="F146" s="4">
        <v>0</v>
      </c>
      <c r="G146" s="4"/>
      <c r="H146" s="10">
        <v>26.5</v>
      </c>
    </row>
    <row r="147" spans="1:8">
      <c r="A147" s="92" t="s">
        <v>10</v>
      </c>
      <c r="B147" s="93"/>
      <c r="C147" s="96"/>
      <c r="D147" s="96"/>
      <c r="E147" s="68">
        <f>SUM(E138:E146)</f>
        <v>173</v>
      </c>
      <c r="F147" s="68">
        <f>SUM(F138:F146)</f>
        <v>130.1</v>
      </c>
      <c r="G147" s="68">
        <f>SUM(G138:G146)</f>
        <v>0</v>
      </c>
      <c r="H147" s="68">
        <f>SUM(H138:H146)</f>
        <v>42.9</v>
      </c>
    </row>
    <row r="148" spans="1:8">
      <c r="A148" s="94"/>
      <c r="B148" s="95"/>
      <c r="C148" s="97"/>
      <c r="D148" s="97"/>
      <c r="E148" s="69"/>
      <c r="F148" s="69"/>
      <c r="G148" s="69"/>
      <c r="H148" s="69"/>
    </row>
    <row r="149" spans="1:8">
      <c r="A149" s="10">
        <v>16</v>
      </c>
      <c r="B149" s="3" t="s">
        <v>41</v>
      </c>
      <c r="C149" s="32">
        <v>1</v>
      </c>
      <c r="D149" s="32">
        <v>7</v>
      </c>
      <c r="E149" s="33">
        <v>6</v>
      </c>
      <c r="F149" s="33">
        <v>6</v>
      </c>
      <c r="G149" s="4">
        <v>0</v>
      </c>
      <c r="H149" s="4">
        <v>0</v>
      </c>
    </row>
    <row r="150" spans="1:8">
      <c r="A150" s="10">
        <v>17</v>
      </c>
      <c r="B150" s="3" t="s">
        <v>41</v>
      </c>
      <c r="C150" s="32">
        <v>1</v>
      </c>
      <c r="D150" s="32">
        <v>7</v>
      </c>
      <c r="E150" s="33">
        <v>3.5</v>
      </c>
      <c r="F150" s="33">
        <v>3.5</v>
      </c>
      <c r="G150" s="4">
        <v>0</v>
      </c>
      <c r="H150" s="4">
        <v>0</v>
      </c>
    </row>
    <row r="151" spans="1:8">
      <c r="A151" s="10">
        <v>18</v>
      </c>
      <c r="B151" s="3" t="s">
        <v>41</v>
      </c>
      <c r="C151" s="32">
        <v>11</v>
      </c>
      <c r="D151" s="32">
        <v>4</v>
      </c>
      <c r="E151" s="33">
        <v>7</v>
      </c>
      <c r="F151" s="33">
        <v>7</v>
      </c>
      <c r="G151" s="4">
        <v>0</v>
      </c>
      <c r="H151" s="4">
        <v>0</v>
      </c>
    </row>
    <row r="152" spans="1:8">
      <c r="A152" s="10">
        <v>19</v>
      </c>
      <c r="B152" s="3" t="s">
        <v>41</v>
      </c>
      <c r="C152" s="32">
        <v>11</v>
      </c>
      <c r="D152" s="32">
        <v>5</v>
      </c>
      <c r="E152" s="33">
        <v>16</v>
      </c>
      <c r="F152" s="33">
        <v>16</v>
      </c>
      <c r="G152" s="4">
        <v>0</v>
      </c>
      <c r="H152" s="4">
        <v>0</v>
      </c>
    </row>
    <row r="153" spans="1:8">
      <c r="A153" s="10">
        <v>20</v>
      </c>
      <c r="B153" s="3" t="s">
        <v>41</v>
      </c>
      <c r="C153" s="31">
        <v>21</v>
      </c>
      <c r="D153" s="31">
        <v>4</v>
      </c>
      <c r="E153" s="31">
        <v>25.1</v>
      </c>
      <c r="F153" s="31">
        <v>25.1</v>
      </c>
      <c r="G153" s="4">
        <v>0</v>
      </c>
      <c r="H153" s="4">
        <v>0</v>
      </c>
    </row>
    <row r="154" spans="1:8">
      <c r="A154" s="10">
        <v>21</v>
      </c>
      <c r="B154" s="3" t="s">
        <v>41</v>
      </c>
      <c r="C154" s="31">
        <v>22</v>
      </c>
      <c r="D154" s="31">
        <v>1</v>
      </c>
      <c r="E154" s="34">
        <v>2</v>
      </c>
      <c r="F154" s="34">
        <v>2</v>
      </c>
      <c r="G154" s="4">
        <v>0</v>
      </c>
      <c r="H154" s="4">
        <v>0</v>
      </c>
    </row>
    <row r="155" spans="1:8">
      <c r="A155" s="10">
        <v>22</v>
      </c>
      <c r="B155" s="3" t="s">
        <v>41</v>
      </c>
      <c r="C155" s="32">
        <v>24</v>
      </c>
      <c r="D155" s="32">
        <v>1</v>
      </c>
      <c r="E155" s="33">
        <v>8</v>
      </c>
      <c r="F155" s="33">
        <v>8</v>
      </c>
      <c r="G155" s="4">
        <v>0</v>
      </c>
      <c r="H155" s="4">
        <v>0</v>
      </c>
    </row>
    <row r="156" spans="1:8">
      <c r="A156" s="10">
        <v>23</v>
      </c>
      <c r="B156" s="3" t="s">
        <v>41</v>
      </c>
      <c r="C156" s="31">
        <v>25</v>
      </c>
      <c r="D156" s="31">
        <v>2</v>
      </c>
      <c r="E156" s="34">
        <v>20</v>
      </c>
      <c r="F156" s="34">
        <v>20</v>
      </c>
      <c r="G156" s="4">
        <v>0</v>
      </c>
      <c r="H156" s="4">
        <v>0</v>
      </c>
    </row>
    <row r="157" spans="1:8">
      <c r="A157" s="10">
        <v>24</v>
      </c>
      <c r="B157" s="3" t="s">
        <v>41</v>
      </c>
      <c r="C157" s="32">
        <v>25</v>
      </c>
      <c r="D157" s="32">
        <v>4</v>
      </c>
      <c r="E157" s="33">
        <v>20</v>
      </c>
      <c r="F157" s="33">
        <v>20</v>
      </c>
      <c r="G157" s="4">
        <v>0</v>
      </c>
      <c r="H157" s="4">
        <v>0</v>
      </c>
    </row>
    <row r="158" spans="1:8">
      <c r="A158" s="10">
        <v>25</v>
      </c>
      <c r="B158" s="3" t="s">
        <v>41</v>
      </c>
      <c r="C158" s="32">
        <v>11</v>
      </c>
      <c r="D158" s="32">
        <v>5</v>
      </c>
      <c r="E158" s="4">
        <v>1.8</v>
      </c>
      <c r="F158" s="4">
        <v>0</v>
      </c>
      <c r="G158" s="4">
        <v>0</v>
      </c>
      <c r="H158" s="4">
        <v>1.8</v>
      </c>
    </row>
    <row r="159" spans="1:8">
      <c r="A159" s="10">
        <v>26</v>
      </c>
      <c r="B159" s="3" t="s">
        <v>41</v>
      </c>
      <c r="C159" s="32">
        <v>15</v>
      </c>
      <c r="D159" s="32">
        <v>1</v>
      </c>
      <c r="E159" s="4">
        <v>4.8</v>
      </c>
      <c r="F159" s="4">
        <v>0</v>
      </c>
      <c r="G159" s="4">
        <v>0</v>
      </c>
      <c r="H159" s="4">
        <v>4.8</v>
      </c>
    </row>
    <row r="160" spans="1:8">
      <c r="A160" s="10">
        <v>27</v>
      </c>
      <c r="B160" s="3" t="s">
        <v>41</v>
      </c>
      <c r="C160" s="32">
        <v>16</v>
      </c>
      <c r="D160" s="32">
        <v>4</v>
      </c>
      <c r="E160" s="4">
        <v>5.3</v>
      </c>
      <c r="F160" s="4">
        <v>0</v>
      </c>
      <c r="G160" s="4">
        <v>0</v>
      </c>
      <c r="H160" s="4">
        <v>5.3</v>
      </c>
    </row>
    <row r="161" spans="1:8">
      <c r="A161" s="10">
        <v>28</v>
      </c>
      <c r="B161" s="3" t="s">
        <v>41</v>
      </c>
      <c r="C161" s="3">
        <v>17</v>
      </c>
      <c r="D161" s="3">
        <v>3</v>
      </c>
      <c r="E161" s="4">
        <v>3.9</v>
      </c>
      <c r="F161" s="4">
        <v>0</v>
      </c>
      <c r="G161" s="4">
        <v>0</v>
      </c>
      <c r="H161" s="4">
        <v>3.9</v>
      </c>
    </row>
    <row r="162" spans="1:8">
      <c r="A162" s="10">
        <v>29</v>
      </c>
      <c r="B162" s="3" t="s">
        <v>41</v>
      </c>
      <c r="C162" s="3">
        <v>23</v>
      </c>
      <c r="D162" s="3">
        <v>1</v>
      </c>
      <c r="E162" s="4">
        <v>12.6</v>
      </c>
      <c r="F162" s="4">
        <v>0</v>
      </c>
      <c r="G162" s="4">
        <v>0</v>
      </c>
      <c r="H162" s="4">
        <v>12.6</v>
      </c>
    </row>
    <row r="163" spans="1:8">
      <c r="A163" s="10">
        <v>30</v>
      </c>
      <c r="B163" s="3" t="s">
        <v>41</v>
      </c>
      <c r="C163" s="10">
        <v>23</v>
      </c>
      <c r="D163" s="10">
        <v>2</v>
      </c>
      <c r="E163" s="4">
        <v>46.2</v>
      </c>
      <c r="F163" s="4">
        <v>0</v>
      </c>
      <c r="G163" s="4">
        <v>0</v>
      </c>
      <c r="H163" s="4">
        <v>46.2</v>
      </c>
    </row>
    <row r="164" spans="1:8" ht="30.75" customHeight="1">
      <c r="A164" s="63" t="s">
        <v>10</v>
      </c>
      <c r="B164" s="64"/>
      <c r="C164" s="2"/>
      <c r="D164" s="2"/>
      <c r="E164" s="11">
        <f>SUM(E149:E163)</f>
        <v>182.2</v>
      </c>
      <c r="F164" s="11">
        <f t="shared" ref="F164:H164" si="26">SUM(F149:F163)</f>
        <v>107.6</v>
      </c>
      <c r="G164" s="11">
        <f t="shared" si="26"/>
        <v>0</v>
      </c>
      <c r="H164" s="11">
        <f t="shared" si="26"/>
        <v>74.599999999999994</v>
      </c>
    </row>
    <row r="165" spans="1:8" ht="19.5" customHeight="1">
      <c r="A165" s="76" t="s">
        <v>11</v>
      </c>
      <c r="B165" s="77"/>
      <c r="C165" s="2"/>
      <c r="D165" s="2"/>
      <c r="E165" s="11">
        <f>SUM(E137+E164+E147)</f>
        <v>415.1</v>
      </c>
      <c r="F165" s="11">
        <f>SUM(F137+F164+F147)</f>
        <v>281.5</v>
      </c>
      <c r="G165" s="11">
        <f>SUM(G137+G164+G147)</f>
        <v>0</v>
      </c>
      <c r="H165" s="11">
        <f>SUM(H137+H164+H147)</f>
        <v>133.6</v>
      </c>
    </row>
    <row r="166" spans="1:8" ht="15" customHeight="1">
      <c r="A166" s="65" t="s">
        <v>45</v>
      </c>
      <c r="B166" s="66"/>
      <c r="C166" s="66"/>
      <c r="D166" s="66"/>
      <c r="E166" s="66"/>
      <c r="F166" s="66"/>
      <c r="G166" s="66"/>
      <c r="H166" s="67"/>
    </row>
    <row r="167" spans="1:8" ht="15" customHeight="1">
      <c r="A167" s="35">
        <v>1</v>
      </c>
      <c r="B167" s="10" t="s">
        <v>64</v>
      </c>
      <c r="C167" s="10">
        <v>113</v>
      </c>
      <c r="D167" s="10">
        <v>10</v>
      </c>
      <c r="E167" s="12">
        <f>SUM(F167:H167)</f>
        <v>1.9</v>
      </c>
      <c r="F167" s="12">
        <v>1.9</v>
      </c>
      <c r="G167" s="49"/>
      <c r="H167" s="49"/>
    </row>
    <row r="168" spans="1:8" ht="29.45" customHeight="1">
      <c r="A168" s="98" t="s">
        <v>10</v>
      </c>
      <c r="B168" s="99"/>
      <c r="C168" s="10"/>
      <c r="D168" s="10"/>
      <c r="E168" s="11">
        <f>SUM(E167)</f>
        <v>1.9</v>
      </c>
      <c r="F168" s="11">
        <f t="shared" ref="F168:H168" si="27">SUM(F167)</f>
        <v>1.9</v>
      </c>
      <c r="G168" s="11">
        <f t="shared" si="27"/>
        <v>0</v>
      </c>
      <c r="H168" s="11">
        <f t="shared" si="27"/>
        <v>0</v>
      </c>
    </row>
    <row r="169" spans="1:8" ht="15.75" customHeight="1">
      <c r="A169" s="8">
        <v>2</v>
      </c>
      <c r="B169" s="19" t="s">
        <v>52</v>
      </c>
      <c r="C169" s="10">
        <v>23</v>
      </c>
      <c r="D169" s="51" t="s">
        <v>65</v>
      </c>
      <c r="E169" s="12">
        <f t="shared" ref="E169:E173" si="28">SUM(F169:H169)</f>
        <v>1.7</v>
      </c>
      <c r="F169" s="12">
        <v>1.7</v>
      </c>
      <c r="G169" s="50"/>
      <c r="H169" s="50"/>
    </row>
    <row r="170" spans="1:8" ht="15.75" customHeight="1">
      <c r="A170" s="8">
        <v>3</v>
      </c>
      <c r="B170" s="19" t="s">
        <v>52</v>
      </c>
      <c r="C170" s="10">
        <v>23</v>
      </c>
      <c r="D170" s="51" t="s">
        <v>66</v>
      </c>
      <c r="E170" s="12">
        <f t="shared" si="28"/>
        <v>2.1</v>
      </c>
      <c r="F170" s="12">
        <v>2.1</v>
      </c>
      <c r="G170" s="50"/>
      <c r="H170" s="50"/>
    </row>
    <row r="171" spans="1:8" ht="15.75" customHeight="1">
      <c r="A171" s="8">
        <v>4</v>
      </c>
      <c r="B171" s="19" t="s">
        <v>52</v>
      </c>
      <c r="C171" s="10">
        <v>39</v>
      </c>
      <c r="D171" s="10">
        <v>1</v>
      </c>
      <c r="E171" s="12">
        <f t="shared" si="28"/>
        <v>1.5</v>
      </c>
      <c r="F171" s="12">
        <v>1.5</v>
      </c>
      <c r="G171" s="50"/>
      <c r="H171" s="50"/>
    </row>
    <row r="172" spans="1:8" ht="15.75" customHeight="1">
      <c r="A172" s="8">
        <v>5</v>
      </c>
      <c r="B172" s="19" t="s">
        <v>52</v>
      </c>
      <c r="C172" s="10">
        <v>56</v>
      </c>
      <c r="D172" s="10">
        <v>14</v>
      </c>
      <c r="E172" s="12">
        <f t="shared" si="28"/>
        <v>2.5</v>
      </c>
      <c r="F172" s="12">
        <v>2.5</v>
      </c>
      <c r="G172" s="50"/>
      <c r="H172" s="50"/>
    </row>
    <row r="173" spans="1:8" ht="15.75" customHeight="1">
      <c r="A173" s="8">
        <v>6</v>
      </c>
      <c r="B173" s="19" t="s">
        <v>52</v>
      </c>
      <c r="C173" s="10">
        <v>77</v>
      </c>
      <c r="D173" s="10">
        <v>15</v>
      </c>
      <c r="E173" s="12">
        <f t="shared" si="28"/>
        <v>2</v>
      </c>
      <c r="F173" s="12">
        <v>2</v>
      </c>
      <c r="G173" s="50"/>
      <c r="H173" s="50"/>
    </row>
    <row r="174" spans="1:8" ht="30.75" customHeight="1">
      <c r="A174" s="63" t="s">
        <v>10</v>
      </c>
      <c r="B174" s="64"/>
      <c r="C174" s="10"/>
      <c r="D174" s="10"/>
      <c r="E174" s="11">
        <f>SUM(E169:E173)</f>
        <v>9.8000000000000007</v>
      </c>
      <c r="F174" s="11">
        <f>SUM(F169:F173)</f>
        <v>9.8000000000000007</v>
      </c>
      <c r="G174" s="11">
        <f>SUM(G169:G173)</f>
        <v>0</v>
      </c>
      <c r="H174" s="11">
        <f>SUM(H169:H173)</f>
        <v>0</v>
      </c>
    </row>
    <row r="175" spans="1:8" ht="16.5" customHeight="1">
      <c r="A175" s="1">
        <v>7</v>
      </c>
      <c r="B175" s="19" t="s">
        <v>53</v>
      </c>
      <c r="C175" s="10">
        <v>6</v>
      </c>
      <c r="D175" s="10">
        <v>5</v>
      </c>
      <c r="E175" s="12">
        <f t="shared" ref="E175:E188" si="29">SUM(F175:H175)</f>
        <v>1.4</v>
      </c>
      <c r="F175" s="12">
        <v>1.4</v>
      </c>
      <c r="G175" s="50"/>
      <c r="H175" s="50"/>
    </row>
    <row r="176" spans="1:8" ht="16.5" customHeight="1">
      <c r="A176" s="1">
        <v>8</v>
      </c>
      <c r="B176" s="19" t="s">
        <v>53</v>
      </c>
      <c r="C176" s="10">
        <v>6</v>
      </c>
      <c r="D176" s="10">
        <v>16</v>
      </c>
      <c r="E176" s="12">
        <f t="shared" si="29"/>
        <v>2.2000000000000002</v>
      </c>
      <c r="F176" s="12">
        <v>2.2000000000000002</v>
      </c>
      <c r="G176" s="50"/>
      <c r="H176" s="50"/>
    </row>
    <row r="177" spans="1:8" ht="16.5" customHeight="1">
      <c r="A177" s="1">
        <v>9</v>
      </c>
      <c r="B177" s="19" t="s">
        <v>53</v>
      </c>
      <c r="C177" s="10">
        <v>6</v>
      </c>
      <c r="D177" s="10">
        <v>42</v>
      </c>
      <c r="E177" s="12">
        <f t="shared" si="29"/>
        <v>1.2</v>
      </c>
      <c r="F177" s="12">
        <v>1.2</v>
      </c>
      <c r="G177" s="50"/>
      <c r="H177" s="50"/>
    </row>
    <row r="178" spans="1:8" ht="16.5" customHeight="1">
      <c r="A178" s="1">
        <v>10</v>
      </c>
      <c r="B178" s="19" t="s">
        <v>53</v>
      </c>
      <c r="C178" s="10">
        <v>7</v>
      </c>
      <c r="D178" s="10">
        <v>3</v>
      </c>
      <c r="E178" s="12">
        <f t="shared" si="29"/>
        <v>1.9</v>
      </c>
      <c r="F178" s="12">
        <v>1.9</v>
      </c>
      <c r="G178" s="50"/>
      <c r="H178" s="50"/>
    </row>
    <row r="179" spans="1:8" ht="16.5" customHeight="1">
      <c r="A179" s="1">
        <v>11</v>
      </c>
      <c r="B179" s="19" t="s">
        <v>53</v>
      </c>
      <c r="C179" s="10">
        <v>7</v>
      </c>
      <c r="D179" s="10">
        <v>30</v>
      </c>
      <c r="E179" s="12">
        <f t="shared" si="29"/>
        <v>1.7</v>
      </c>
      <c r="F179" s="12">
        <v>1.7</v>
      </c>
      <c r="G179" s="50"/>
      <c r="H179" s="50"/>
    </row>
    <row r="180" spans="1:8" ht="16.5" customHeight="1">
      <c r="A180" s="1">
        <v>12</v>
      </c>
      <c r="B180" s="19" t="s">
        <v>53</v>
      </c>
      <c r="C180" s="10">
        <v>17</v>
      </c>
      <c r="D180" s="10">
        <v>16</v>
      </c>
      <c r="E180" s="12">
        <f t="shared" si="29"/>
        <v>12.5</v>
      </c>
      <c r="F180" s="12">
        <v>12.5</v>
      </c>
      <c r="G180" s="50"/>
      <c r="H180" s="50"/>
    </row>
    <row r="181" spans="1:8" ht="16.5" customHeight="1">
      <c r="A181" s="1">
        <v>13</v>
      </c>
      <c r="B181" s="19" t="s">
        <v>53</v>
      </c>
      <c r="C181" s="10">
        <v>26</v>
      </c>
      <c r="D181" s="10">
        <v>5</v>
      </c>
      <c r="E181" s="12">
        <f t="shared" si="29"/>
        <v>0.8</v>
      </c>
      <c r="F181" s="12">
        <v>0.8</v>
      </c>
      <c r="G181" s="50"/>
      <c r="H181" s="50"/>
    </row>
    <row r="182" spans="1:8" ht="16.5" customHeight="1">
      <c r="A182" s="1">
        <v>14</v>
      </c>
      <c r="B182" s="19" t="s">
        <v>53</v>
      </c>
      <c r="C182" s="10">
        <v>27</v>
      </c>
      <c r="D182" s="10">
        <v>1</v>
      </c>
      <c r="E182" s="12">
        <f t="shared" si="29"/>
        <v>0.4</v>
      </c>
      <c r="F182" s="12">
        <v>0.4</v>
      </c>
      <c r="G182" s="50"/>
      <c r="H182" s="50"/>
    </row>
    <row r="183" spans="1:8" ht="16.5" customHeight="1">
      <c r="A183" s="1">
        <v>15</v>
      </c>
      <c r="B183" s="19" t="s">
        <v>53</v>
      </c>
      <c r="C183" s="10">
        <v>27</v>
      </c>
      <c r="D183" s="10">
        <v>14</v>
      </c>
      <c r="E183" s="12">
        <f t="shared" si="29"/>
        <v>1.1000000000000001</v>
      </c>
      <c r="F183" s="12">
        <v>1.1000000000000001</v>
      </c>
      <c r="G183" s="50"/>
      <c r="H183" s="50"/>
    </row>
    <row r="184" spans="1:8" ht="16.5" customHeight="1">
      <c r="A184" s="1">
        <v>16</v>
      </c>
      <c r="B184" s="19" t="s">
        <v>53</v>
      </c>
      <c r="C184" s="10">
        <v>27</v>
      </c>
      <c r="D184" s="10">
        <v>15</v>
      </c>
      <c r="E184" s="12">
        <f t="shared" si="29"/>
        <v>1.8</v>
      </c>
      <c r="F184" s="12">
        <v>1.8</v>
      </c>
      <c r="G184" s="50"/>
      <c r="H184" s="50"/>
    </row>
    <row r="185" spans="1:8" ht="16.5" customHeight="1">
      <c r="A185" s="1">
        <v>17</v>
      </c>
      <c r="B185" s="19" t="s">
        <v>53</v>
      </c>
      <c r="C185" s="10">
        <v>27</v>
      </c>
      <c r="D185" s="10">
        <v>19</v>
      </c>
      <c r="E185" s="12">
        <f t="shared" si="29"/>
        <v>1.2</v>
      </c>
      <c r="F185" s="12">
        <v>1.2</v>
      </c>
      <c r="G185" s="50"/>
      <c r="H185" s="50"/>
    </row>
    <row r="186" spans="1:8" ht="16.5" customHeight="1">
      <c r="A186" s="1">
        <v>18</v>
      </c>
      <c r="B186" s="19" t="s">
        <v>53</v>
      </c>
      <c r="C186" s="10">
        <v>28</v>
      </c>
      <c r="D186" s="10">
        <v>1</v>
      </c>
      <c r="E186" s="12">
        <f t="shared" si="29"/>
        <v>1.9</v>
      </c>
      <c r="F186" s="12">
        <v>1.9</v>
      </c>
      <c r="G186" s="50"/>
      <c r="H186" s="50"/>
    </row>
    <row r="187" spans="1:8" ht="16.5" customHeight="1">
      <c r="A187" s="1">
        <v>19</v>
      </c>
      <c r="B187" s="19" t="s">
        <v>53</v>
      </c>
      <c r="C187" s="10">
        <v>28</v>
      </c>
      <c r="D187" s="10">
        <v>8</v>
      </c>
      <c r="E187" s="12">
        <f t="shared" si="29"/>
        <v>1.5</v>
      </c>
      <c r="F187" s="12">
        <v>1.5</v>
      </c>
      <c r="G187" s="50"/>
      <c r="H187" s="50"/>
    </row>
    <row r="188" spans="1:8">
      <c r="A188" s="10">
        <v>20</v>
      </c>
      <c r="B188" s="19" t="s">
        <v>53</v>
      </c>
      <c r="C188" s="10">
        <v>28</v>
      </c>
      <c r="D188" s="10">
        <v>15</v>
      </c>
      <c r="E188" s="12">
        <f t="shared" si="29"/>
        <v>3.9</v>
      </c>
      <c r="F188" s="12">
        <v>3.9</v>
      </c>
      <c r="G188" s="50"/>
      <c r="H188" s="50"/>
    </row>
    <row r="189" spans="1:8" ht="27.75" customHeight="1">
      <c r="A189" s="63" t="s">
        <v>10</v>
      </c>
      <c r="B189" s="64"/>
      <c r="C189" s="10"/>
      <c r="D189" s="10"/>
      <c r="E189" s="11">
        <f>SUM(E175:E188)</f>
        <v>33.5</v>
      </c>
      <c r="F189" s="11">
        <f t="shared" ref="F189:H189" si="30">SUM(F175:F188)</f>
        <v>33.5</v>
      </c>
      <c r="G189" s="11">
        <f t="shared" si="30"/>
        <v>0</v>
      </c>
      <c r="H189" s="11">
        <f t="shared" si="30"/>
        <v>0</v>
      </c>
    </row>
    <row r="190" spans="1:8" ht="19.5" customHeight="1">
      <c r="A190" s="76" t="s">
        <v>11</v>
      </c>
      <c r="B190" s="77"/>
      <c r="C190" s="13"/>
      <c r="D190" s="13"/>
      <c r="E190" s="11">
        <f>E168+E174+E189</f>
        <v>45.2</v>
      </c>
      <c r="F190" s="11">
        <f t="shared" ref="F190:H190" si="31">F168+F174+F189</f>
        <v>45.2</v>
      </c>
      <c r="G190" s="11">
        <f t="shared" si="31"/>
        <v>0</v>
      </c>
      <c r="H190" s="11">
        <f t="shared" si="31"/>
        <v>0</v>
      </c>
    </row>
    <row r="191" spans="1:8" ht="19.5" customHeight="1">
      <c r="A191" s="65" t="s">
        <v>48</v>
      </c>
      <c r="B191" s="101"/>
      <c r="C191" s="101"/>
      <c r="D191" s="101"/>
      <c r="E191" s="101"/>
      <c r="F191" s="101"/>
      <c r="G191" s="101"/>
      <c r="H191" s="102"/>
    </row>
    <row r="192" spans="1:8" ht="16.5" customHeight="1">
      <c r="A192" s="22">
        <v>1</v>
      </c>
      <c r="B192" s="1" t="s">
        <v>46</v>
      </c>
      <c r="C192" s="3">
        <v>69</v>
      </c>
      <c r="D192" s="3">
        <v>8</v>
      </c>
      <c r="E192" s="4">
        <f>SUM(F192:H192)</f>
        <v>1.5</v>
      </c>
      <c r="F192" s="4">
        <v>1.5</v>
      </c>
      <c r="G192" s="4"/>
      <c r="H192" s="4"/>
    </row>
    <row r="193" spans="1:8" ht="16.5" customHeight="1">
      <c r="A193" s="22">
        <v>2</v>
      </c>
      <c r="B193" s="3" t="s">
        <v>46</v>
      </c>
      <c r="C193" s="3">
        <v>72</v>
      </c>
      <c r="D193" s="3">
        <v>5</v>
      </c>
      <c r="E193" s="4">
        <f>SUM(F193:H193)</f>
        <v>1.4</v>
      </c>
      <c r="F193" s="4">
        <v>1.4</v>
      </c>
      <c r="G193" s="4"/>
      <c r="H193" s="4"/>
    </row>
    <row r="194" spans="1:8" ht="16.5" customHeight="1">
      <c r="A194" s="22">
        <v>3</v>
      </c>
      <c r="B194" s="3" t="s">
        <v>46</v>
      </c>
      <c r="C194" s="3">
        <v>72</v>
      </c>
      <c r="D194" s="3">
        <v>7</v>
      </c>
      <c r="E194" s="4">
        <f t="shared" ref="E194:E195" si="32">SUM(F194:H194)</f>
        <v>3.2</v>
      </c>
      <c r="F194" s="4">
        <v>3.2</v>
      </c>
      <c r="G194" s="4"/>
      <c r="H194" s="4"/>
    </row>
    <row r="195" spans="1:8">
      <c r="A195" s="3">
        <v>4</v>
      </c>
      <c r="B195" s="3" t="s">
        <v>46</v>
      </c>
      <c r="C195" s="3">
        <v>13</v>
      </c>
      <c r="D195" s="3">
        <v>4</v>
      </c>
      <c r="E195" s="4">
        <f t="shared" si="32"/>
        <v>15</v>
      </c>
      <c r="F195" s="4"/>
      <c r="G195" s="4"/>
      <c r="H195" s="4">
        <v>15</v>
      </c>
    </row>
    <row r="196" spans="1:8" ht="29.25" customHeight="1">
      <c r="A196" s="63" t="s">
        <v>10</v>
      </c>
      <c r="B196" s="64"/>
      <c r="C196" s="10"/>
      <c r="D196" s="10"/>
      <c r="E196" s="11">
        <f>SUM(E192:E195)</f>
        <v>21.1</v>
      </c>
      <c r="F196" s="11">
        <f t="shared" ref="F196:H196" si="33">SUM(F192:F195)</f>
        <v>6.1</v>
      </c>
      <c r="G196" s="11">
        <f t="shared" si="33"/>
        <v>0</v>
      </c>
      <c r="H196" s="11">
        <f t="shared" si="33"/>
        <v>15</v>
      </c>
    </row>
    <row r="197" spans="1:8" ht="15" customHeight="1">
      <c r="A197" s="23">
        <v>5</v>
      </c>
      <c r="B197" s="3" t="s">
        <v>47</v>
      </c>
      <c r="C197" s="3" t="s">
        <v>59</v>
      </c>
      <c r="D197" s="3">
        <v>11</v>
      </c>
      <c r="E197" s="4">
        <f t="shared" ref="E197:E200" si="34">SUM(F197:H197)</f>
        <v>3.2</v>
      </c>
      <c r="F197" s="4">
        <v>3.2</v>
      </c>
      <c r="G197" s="11"/>
      <c r="H197" s="11"/>
    </row>
    <row r="198" spans="1:8" ht="15" customHeight="1">
      <c r="A198" s="23">
        <v>6</v>
      </c>
      <c r="B198" s="3" t="s">
        <v>47</v>
      </c>
      <c r="C198" s="3" t="s">
        <v>67</v>
      </c>
      <c r="D198" s="3">
        <v>12</v>
      </c>
      <c r="E198" s="4">
        <f t="shared" si="34"/>
        <v>9.6</v>
      </c>
      <c r="F198" s="4">
        <v>9.6</v>
      </c>
      <c r="G198" s="11"/>
      <c r="H198" s="11"/>
    </row>
    <row r="199" spans="1:8" ht="15" customHeight="1">
      <c r="A199" s="23">
        <v>7</v>
      </c>
      <c r="B199" s="3" t="s">
        <v>47</v>
      </c>
      <c r="C199" s="3" t="s">
        <v>68</v>
      </c>
      <c r="D199" s="3">
        <v>9</v>
      </c>
      <c r="E199" s="4">
        <f t="shared" si="34"/>
        <v>2.9</v>
      </c>
      <c r="F199" s="4">
        <v>2.9</v>
      </c>
      <c r="G199" s="11"/>
      <c r="H199" s="11"/>
    </row>
    <row r="200" spans="1:8" ht="15" customHeight="1">
      <c r="A200" s="23">
        <v>8</v>
      </c>
      <c r="B200" s="3" t="s">
        <v>47</v>
      </c>
      <c r="C200" s="3" t="s">
        <v>69</v>
      </c>
      <c r="D200" s="3">
        <v>4</v>
      </c>
      <c r="E200" s="4">
        <f t="shared" si="34"/>
        <v>2.4</v>
      </c>
      <c r="F200" s="4">
        <v>2.4</v>
      </c>
      <c r="G200" s="11"/>
      <c r="H200" s="11"/>
    </row>
    <row r="201" spans="1:8" ht="30.75" customHeight="1">
      <c r="A201" s="63" t="s">
        <v>10</v>
      </c>
      <c r="B201" s="64"/>
      <c r="C201" s="13"/>
      <c r="D201" s="13"/>
      <c r="E201" s="11">
        <f>SUM(E197:E200)</f>
        <v>18.100000000000001</v>
      </c>
      <c r="F201" s="11">
        <f>SUM(F197:F200)</f>
        <v>18.100000000000001</v>
      </c>
      <c r="G201" s="11">
        <f>SUM(G197:G200)</f>
        <v>0</v>
      </c>
      <c r="H201" s="11">
        <f>SUM(H197:H200)</f>
        <v>0</v>
      </c>
    </row>
    <row r="202" spans="1:8" ht="15" customHeight="1">
      <c r="A202" s="1">
        <v>9</v>
      </c>
      <c r="B202" s="3" t="s">
        <v>54</v>
      </c>
      <c r="C202" s="3">
        <v>15</v>
      </c>
      <c r="D202" s="3">
        <v>18</v>
      </c>
      <c r="E202" s="4">
        <f t="shared" ref="E202:E204" si="35">SUM(F202:H202)</f>
        <v>1.2</v>
      </c>
      <c r="F202" s="4">
        <v>1.2</v>
      </c>
      <c r="G202" s="11"/>
      <c r="H202" s="11"/>
    </row>
    <row r="203" spans="1:8" ht="14.45" customHeight="1">
      <c r="A203" s="1">
        <v>10</v>
      </c>
      <c r="B203" s="3" t="s">
        <v>54</v>
      </c>
      <c r="C203" s="3">
        <v>40</v>
      </c>
      <c r="D203" s="3">
        <v>12</v>
      </c>
      <c r="E203" s="4">
        <f t="shared" si="35"/>
        <v>1.6</v>
      </c>
      <c r="F203" s="4">
        <v>1.6</v>
      </c>
      <c r="G203" s="11"/>
      <c r="H203" s="11"/>
    </row>
    <row r="204" spans="1:8">
      <c r="A204" s="1">
        <v>11</v>
      </c>
      <c r="B204" s="3" t="s">
        <v>54</v>
      </c>
      <c r="C204" s="3">
        <v>78</v>
      </c>
      <c r="D204" s="3">
        <v>3</v>
      </c>
      <c r="E204" s="4">
        <f t="shared" si="35"/>
        <v>3</v>
      </c>
      <c r="F204" s="4">
        <v>3</v>
      </c>
      <c r="G204" s="12"/>
      <c r="H204" s="12"/>
    </row>
    <row r="205" spans="1:8" ht="29.25" customHeight="1">
      <c r="A205" s="63" t="s">
        <v>10</v>
      </c>
      <c r="B205" s="64"/>
      <c r="C205" s="10"/>
      <c r="D205" s="10"/>
      <c r="E205" s="11">
        <f>SUM(E202:E204)</f>
        <v>5.8</v>
      </c>
      <c r="F205" s="11">
        <f t="shared" ref="F205:H205" si="36">SUM(F202:F204)</f>
        <v>5.8</v>
      </c>
      <c r="G205" s="11">
        <f t="shared" si="36"/>
        <v>0</v>
      </c>
      <c r="H205" s="11">
        <f t="shared" si="36"/>
        <v>0</v>
      </c>
    </row>
    <row r="206" spans="1:8">
      <c r="A206" s="76" t="s">
        <v>11</v>
      </c>
      <c r="B206" s="77"/>
      <c r="C206" s="10"/>
      <c r="D206" s="10"/>
      <c r="E206" s="11">
        <f>SUM(E196+E201+E205)</f>
        <v>45</v>
      </c>
      <c r="F206" s="11">
        <f t="shared" ref="F206:H206" si="37">SUM(F196+F201+F205)</f>
        <v>30.000000000000004</v>
      </c>
      <c r="G206" s="11">
        <f t="shared" si="37"/>
        <v>0</v>
      </c>
      <c r="H206" s="11">
        <f t="shared" si="37"/>
        <v>15</v>
      </c>
    </row>
    <row r="207" spans="1:8">
      <c r="A207" s="65" t="s">
        <v>49</v>
      </c>
      <c r="B207" s="66"/>
      <c r="C207" s="66"/>
      <c r="D207" s="66"/>
      <c r="E207" s="66"/>
      <c r="F207" s="66"/>
      <c r="G207" s="66"/>
      <c r="H207" s="67"/>
    </row>
    <row r="208" spans="1:8">
      <c r="A208" s="35">
        <v>1</v>
      </c>
      <c r="B208" s="16" t="s">
        <v>50</v>
      </c>
      <c r="C208" s="16">
        <v>45</v>
      </c>
      <c r="D208" s="27">
        <v>6</v>
      </c>
      <c r="E208" s="17">
        <v>2.6</v>
      </c>
      <c r="F208" s="17">
        <v>2.6</v>
      </c>
      <c r="G208" s="35"/>
      <c r="H208" s="35"/>
    </row>
    <row r="209" spans="1:9">
      <c r="A209" s="16">
        <v>2</v>
      </c>
      <c r="B209" s="16" t="s">
        <v>50</v>
      </c>
      <c r="C209" s="16">
        <v>54</v>
      </c>
      <c r="D209" s="27">
        <v>17</v>
      </c>
      <c r="E209" s="17">
        <v>0.4</v>
      </c>
      <c r="F209" s="17">
        <v>0.4</v>
      </c>
      <c r="G209" s="53"/>
      <c r="H209" s="53"/>
    </row>
    <row r="210" spans="1:9" ht="27.75" customHeight="1">
      <c r="A210" s="104" t="s">
        <v>10</v>
      </c>
      <c r="B210" s="105"/>
      <c r="C210" s="52"/>
      <c r="D210" s="52"/>
      <c r="E210" s="54">
        <f>SUM(E208+E209)</f>
        <v>3</v>
      </c>
      <c r="F210" s="54">
        <f t="shared" ref="F210:H210" si="38">SUM(F208+F209)</f>
        <v>3</v>
      </c>
      <c r="G210" s="54">
        <f t="shared" si="38"/>
        <v>0</v>
      </c>
      <c r="H210" s="54">
        <f t="shared" si="38"/>
        <v>0</v>
      </c>
    </row>
    <row r="211" spans="1:9" ht="16.5" customHeight="1">
      <c r="A211" s="18">
        <v>3</v>
      </c>
      <c r="B211" s="16" t="s">
        <v>60</v>
      </c>
      <c r="C211" s="16">
        <v>58</v>
      </c>
      <c r="D211" s="27">
        <v>28.35</v>
      </c>
      <c r="E211" s="17">
        <v>1.9</v>
      </c>
      <c r="F211" s="17">
        <v>1.9</v>
      </c>
      <c r="G211" s="54"/>
      <c r="H211" s="54"/>
    </row>
    <row r="212" spans="1:9" ht="28.15" customHeight="1">
      <c r="A212" s="104" t="s">
        <v>10</v>
      </c>
      <c r="B212" s="105"/>
      <c r="C212" s="55"/>
      <c r="D212" s="55"/>
      <c r="E212" s="54">
        <f>SUM(E211)</f>
        <v>1.9</v>
      </c>
      <c r="F212" s="54">
        <f t="shared" ref="F212:H212" si="39">SUM(F211)</f>
        <v>1.9</v>
      </c>
      <c r="G212" s="54">
        <f t="shared" si="39"/>
        <v>0</v>
      </c>
      <c r="H212" s="54">
        <f t="shared" si="39"/>
        <v>0</v>
      </c>
    </row>
    <row r="213" spans="1:9">
      <c r="A213" s="16">
        <v>4</v>
      </c>
      <c r="B213" s="16" t="s">
        <v>70</v>
      </c>
      <c r="C213" s="16">
        <v>141</v>
      </c>
      <c r="D213" s="27">
        <v>6</v>
      </c>
      <c r="E213" s="17">
        <v>3.5</v>
      </c>
      <c r="F213" s="17">
        <v>3.5</v>
      </c>
      <c r="G213" s="53"/>
      <c r="H213" s="53"/>
    </row>
    <row r="214" spans="1:9" ht="29.25" customHeight="1">
      <c r="A214" s="104" t="s">
        <v>10</v>
      </c>
      <c r="B214" s="105"/>
      <c r="C214" s="55"/>
      <c r="D214" s="55"/>
      <c r="E214" s="54">
        <f>SUM(E213)</f>
        <v>3.5</v>
      </c>
      <c r="F214" s="54">
        <f t="shared" ref="F214:H214" si="40">SUM(F213)</f>
        <v>3.5</v>
      </c>
      <c r="G214" s="54">
        <f t="shared" si="40"/>
        <v>0</v>
      </c>
      <c r="H214" s="54">
        <f t="shared" si="40"/>
        <v>0</v>
      </c>
    </row>
    <row r="215" spans="1:9">
      <c r="A215" s="106" t="s">
        <v>11</v>
      </c>
      <c r="B215" s="107"/>
      <c r="C215" s="55"/>
      <c r="D215" s="55"/>
      <c r="E215" s="54">
        <f>SUM(E214,E212,E210)</f>
        <v>8.4</v>
      </c>
      <c r="F215" s="54">
        <f t="shared" ref="F215:H215" si="41">SUM(F214,F212,F210)</f>
        <v>8.4</v>
      </c>
      <c r="G215" s="54">
        <f t="shared" si="41"/>
        <v>0</v>
      </c>
      <c r="H215" s="54">
        <f t="shared" si="41"/>
        <v>0</v>
      </c>
    </row>
    <row r="216" spans="1:9" ht="32.25" customHeight="1">
      <c r="A216" s="103" t="s">
        <v>51</v>
      </c>
      <c r="B216" s="103"/>
      <c r="C216" s="56"/>
      <c r="D216" s="56"/>
      <c r="E216" s="11">
        <f>SUM(E53+E64+E79+E95+E108+E123+E129+E165+E190+E206+E215)</f>
        <v>709</v>
      </c>
      <c r="F216" s="11">
        <f>SUM(F53+F64+F79+F95+F108+F123+F129+F165+F190+F206+F215)</f>
        <v>483.99999999999994</v>
      </c>
      <c r="G216" s="11">
        <f>SUM(G53+G64+G79+G95+G108+G123+G129+G165+G190+G206+G215)</f>
        <v>10</v>
      </c>
      <c r="H216" s="11">
        <f>SUM(H53+H64+H79+H95+H108+H123+H129+H165+H190+H206+H215)</f>
        <v>215</v>
      </c>
    </row>
    <row r="219" spans="1:9" ht="20.25">
      <c r="A219" s="100"/>
      <c r="B219" s="100"/>
      <c r="C219" s="100"/>
      <c r="D219" s="100"/>
      <c r="E219" s="100"/>
      <c r="F219" s="100"/>
      <c r="G219" s="100"/>
      <c r="H219" s="100"/>
      <c r="I219" s="100"/>
    </row>
  </sheetData>
  <mergeCells count="90">
    <mergeCell ref="A219:I219"/>
    <mergeCell ref="A205:B205"/>
    <mergeCell ref="A206:B206"/>
    <mergeCell ref="A191:H191"/>
    <mergeCell ref="A207:H207"/>
    <mergeCell ref="A216:B216"/>
    <mergeCell ref="A210:B210"/>
    <mergeCell ref="A214:B214"/>
    <mergeCell ref="A215:B215"/>
    <mergeCell ref="A196:B196"/>
    <mergeCell ref="A201:B201"/>
    <mergeCell ref="A212:B212"/>
    <mergeCell ref="A111:B111"/>
    <mergeCell ref="A130:H130"/>
    <mergeCell ref="A166:H166"/>
    <mergeCell ref="A174:B174"/>
    <mergeCell ref="F147:F148"/>
    <mergeCell ref="G147:G148"/>
    <mergeCell ref="H147:H148"/>
    <mergeCell ref="A164:B164"/>
    <mergeCell ref="A165:B165"/>
    <mergeCell ref="A137:B137"/>
    <mergeCell ref="A147:B148"/>
    <mergeCell ref="C147:C148"/>
    <mergeCell ref="D147:D148"/>
    <mergeCell ref="E147:E148"/>
    <mergeCell ref="A168:B168"/>
    <mergeCell ref="A22:B22"/>
    <mergeCell ref="A9:B9"/>
    <mergeCell ref="A94:B94"/>
    <mergeCell ref="A95:B95"/>
    <mergeCell ref="A190:B190"/>
    <mergeCell ref="A109:H109"/>
    <mergeCell ref="A122:B122"/>
    <mergeCell ref="A123:B123"/>
    <mergeCell ref="A129:B129"/>
    <mergeCell ref="A124:H124"/>
    <mergeCell ref="A126:B126"/>
    <mergeCell ref="A128:B128"/>
    <mergeCell ref="A108:B108"/>
    <mergeCell ref="A107:B107"/>
    <mergeCell ref="A189:B189"/>
    <mergeCell ref="A101:B101"/>
    <mergeCell ref="A61:B61"/>
    <mergeCell ref="A63:B63"/>
    <mergeCell ref="A2:H2"/>
    <mergeCell ref="B6:D6"/>
    <mergeCell ref="A6:A7"/>
    <mergeCell ref="E6:E7"/>
    <mergeCell ref="A3:H3"/>
    <mergeCell ref="A17:B17"/>
    <mergeCell ref="A5:H5"/>
    <mergeCell ref="F6:H6"/>
    <mergeCell ref="A37:B37"/>
    <mergeCell ref="A41:B42"/>
    <mergeCell ref="C41:C42"/>
    <mergeCell ref="D41:D42"/>
    <mergeCell ref="E41:E42"/>
    <mergeCell ref="F41:F42"/>
    <mergeCell ref="A64:B64"/>
    <mergeCell ref="A65:H65"/>
    <mergeCell ref="A67:B67"/>
    <mergeCell ref="A70:B70"/>
    <mergeCell ref="G41:G42"/>
    <mergeCell ref="H41:H42"/>
    <mergeCell ref="D51:D52"/>
    <mergeCell ref="E51:E52"/>
    <mergeCell ref="F51:F52"/>
    <mergeCell ref="G51:G52"/>
    <mergeCell ref="H51:H52"/>
    <mergeCell ref="A51:B52"/>
    <mergeCell ref="C51:C52"/>
    <mergeCell ref="A53:B53"/>
    <mergeCell ref="A54:H54"/>
    <mergeCell ref="A58:B58"/>
    <mergeCell ref="A75:B75"/>
    <mergeCell ref="A78:B78"/>
    <mergeCell ref="A79:B79"/>
    <mergeCell ref="A72:B72"/>
    <mergeCell ref="A99:B99"/>
    <mergeCell ref="A96:H96"/>
    <mergeCell ref="G85:G86"/>
    <mergeCell ref="H85:H86"/>
    <mergeCell ref="A90:B90"/>
    <mergeCell ref="A80:H80"/>
    <mergeCell ref="A85:B86"/>
    <mergeCell ref="C85:C86"/>
    <mergeCell ref="D85:D86"/>
    <mergeCell ref="E85:E86"/>
    <mergeCell ref="F85:F8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3" manualBreakCount="3">
    <brk id="64" max="16383" man="1"/>
    <brk id="12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2020-02-06T05:39:10Z</dcterms:modified>
</cp:coreProperties>
</file>