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4805" windowHeight="7470" tabRatio="678" activeTab="0"/>
  </bookViews>
  <sheets>
    <sheet name="Разд.I Таблица 1.3." sheetId="1" r:id="rId1"/>
    <sheet name="Разд.I Таблица 1.4." sheetId="2" r:id="rId2"/>
    <sheet name="Разд.I Табл.1.5." sheetId="3" r:id="rId3"/>
    <sheet name="Разд.I Табл.1.6." sheetId="4" r:id="rId4"/>
    <sheet name="Разд.II.Таблица 2.1." sheetId="5" r:id="rId5"/>
    <sheet name="Разд.III. Таблица 3.1." sheetId="6" r:id="rId6"/>
    <sheet name="Разд.III. Таблица 3.2." sheetId="7" r:id="rId7"/>
    <sheet name="Разд.III. Таблица 3.3." sheetId="8" r:id="rId8"/>
    <sheet name="Разд.III. Таблица 3.4." sheetId="9" r:id="rId9"/>
    <sheet name="Разд.III. Таблица 3.5." sheetId="10" r:id="rId10"/>
    <sheet name="Разд.IV. Таблица 4.1." sheetId="11" r:id="rId11"/>
    <sheet name="Разд.V. Таблица 5.1." sheetId="12" r:id="rId12"/>
    <sheet name="Разд.V. Таблица 5.2." sheetId="13" r:id="rId13"/>
    <sheet name="Разд.V. Таблица 5.3." sheetId="14" r:id="rId14"/>
    <sheet name="Разд.VI. Таблица 6.1." sheetId="15" r:id="rId15"/>
  </sheets>
  <definedNames>
    <definedName name="_Toc219606090" localSheetId="4">'Разд.II.Таблица 2.1.'!#REF!</definedName>
    <definedName name="_xlnm.Print_Titles" localSheetId="2">'Разд.I Табл.1.5.'!$4:$4</definedName>
    <definedName name="_xlnm.Print_Titles" localSheetId="3">'Разд.I Табл.1.6.'!$4:$4</definedName>
    <definedName name="_xlnm.Print_Titles" localSheetId="4">'Разд.II.Таблица 2.1.'!$5:$5</definedName>
    <definedName name="_xlnm.Print_Titles" localSheetId="5">'Разд.III. Таблица 3.1.'!$5:$5</definedName>
    <definedName name="_xlnm.Print_Titles" localSheetId="6">'Разд.III. Таблица 3.2.'!$7:$7</definedName>
    <definedName name="_xlnm.Print_Titles" localSheetId="7">'Разд.III. Таблица 3.3.'!$6:$6</definedName>
    <definedName name="_xlnm.Print_Titles" localSheetId="8">'Разд.III. Таблица 3.4.'!$6:$6</definedName>
    <definedName name="_xlnm.Print_Titles" localSheetId="9">'Разд.III. Таблица 3.5.'!$5:$5</definedName>
    <definedName name="_xlnm.Print_Area" localSheetId="2">'Разд.I Табл.1.5.'!$A$1:$E$50</definedName>
    <definedName name="_xlnm.Print_Area" localSheetId="0">'Разд.I Таблица 1.3.'!$A$1:$I$38</definedName>
    <definedName name="_xlnm.Print_Area" localSheetId="1">'Разд.I Таблица 1.4.'!$A$1:$E$49</definedName>
    <definedName name="_xlnm.Print_Area" localSheetId="5">'Разд.III. Таблица 3.1.'!$A$1:$G$43</definedName>
    <definedName name="_xlnm.Print_Area" localSheetId="6">'Разд.III. Таблица 3.2.'!$A$1:$AQ$61</definedName>
    <definedName name="_xlnm.Print_Area" localSheetId="7">'Разд.III. Таблица 3.3.'!$A$1:$AM$51</definedName>
    <definedName name="_xlnm.Print_Area" localSheetId="8">'Разд.III. Таблица 3.4.'!$A$1:$AJ$60</definedName>
    <definedName name="_xlnm.Print_Area" localSheetId="9">'Разд.III. Таблица 3.5.'!$A$1:$J$109</definedName>
    <definedName name="_xlnm.Print_Area" localSheetId="10">'Разд.IV. Таблица 4.1.'!$A$1:$F$47</definedName>
    <definedName name="_xlnm.Print_Area" localSheetId="12">'Разд.V. Таблица 5.2.'!$A$1:$AL$23</definedName>
  </definedNames>
  <calcPr fullCalcOnLoad="1"/>
</workbook>
</file>

<file path=xl/sharedStrings.xml><?xml version="1.0" encoding="utf-8"?>
<sst xmlns="http://schemas.openxmlformats.org/spreadsheetml/2006/main" count="2363" uniqueCount="1157">
  <si>
    <t>при необходимости вводится режим ограничения пребывания граждан в лесах и въезда в них транспортных средств</t>
  </si>
  <si>
    <t>Заволжское территориальное управление г. Чебоксары</t>
  </si>
  <si>
    <t>Итого по БУ "Чебоксарское лесничество"</t>
  </si>
  <si>
    <t>ООО "Континенталь", пос. Киря Алатырского района</t>
  </si>
  <si>
    <t>ИП Волкова Ирина Валерьевна,          д. Кармамеи Канашского района</t>
  </si>
  <si>
    <t>ИП Борисов Юрий Михайлович,           с. Алдиарово Янтиковского района</t>
  </si>
  <si>
    <t>Лебедев Евгений Владимирович</t>
  </si>
  <si>
    <t>ООО "Континенталь", п. Киря Алатырского района</t>
  </si>
  <si>
    <t>ИП Харламова Т.А., пос. Киря Алатырского района</t>
  </si>
  <si>
    <t>БУ "Атратский ПНИ",                        пос. Атрать Алатырского района</t>
  </si>
  <si>
    <t>ООО "Торговый дом"Лесцентр",           д. Хурынлых Чебоксарского района</t>
  </si>
  <si>
    <t>проведение противопожарной пропаганды  в средствах массовой информации осуществляется не реже 1 раза в день (таблица 2.1)</t>
  </si>
  <si>
    <t>Михайлов Виталий Николаевич</t>
  </si>
  <si>
    <t xml:space="preserve">ведется дежурство на пожарных наблюдательных пунктах, не оборудованных автоматическими системами наблюдения, не реже одного раза в час  с 06 до 24 часов  </t>
  </si>
  <si>
    <t xml:space="preserve">в лесничествах обеспечивается ежедневное круглосуточное  дежурство из числа ответственных лиц </t>
  </si>
  <si>
    <t>Лица, ответственные за организацию тушения лесных пожаров на территории муниципального образования субъекта Российской Федерации</t>
  </si>
  <si>
    <t xml:space="preserve">Фамилия, имя, отчество </t>
  </si>
  <si>
    <t>8(83537) 2-52-04, 89061335418, vurnar@cap.ru</t>
  </si>
  <si>
    <t>проводится двухкратное авиапатрулирование а при наличии пожаров - трехкратное</t>
  </si>
  <si>
    <t>лесопожарным формированиям дополнительно придается техника с производственных работ (тракторы с плугом, бульдозеры, автотранспорт) в соответствии с заключенными договорами (таб. 3.4)</t>
  </si>
  <si>
    <t>Св-во ПБ №059 от 29.03.11</t>
  </si>
  <si>
    <t>Св-во ПБ №026 от 22.03.11</t>
  </si>
  <si>
    <t>Св-во ПБ №036 от 22.03.11</t>
  </si>
  <si>
    <t>Земли лесного фонда</t>
  </si>
  <si>
    <t>Земли особо охраняемых природных территорий</t>
  </si>
  <si>
    <t>8(8352)40-52-63, 89276673433</t>
  </si>
  <si>
    <t>8(8352)40-52-63, 89276673454</t>
  </si>
  <si>
    <t>Св-во ПБ №039 от 22.03.11, руководитель крупного лесного пожара</t>
  </si>
  <si>
    <t>Св-во ПБ №004 от 22.03.11, руководитель крупного лесного пожара</t>
  </si>
  <si>
    <t>Св-во ПБ №055 от 29.03.11</t>
  </si>
  <si>
    <t>Св-во ПБ №025 от 22.03.11, руководитель крупного лесного пожара</t>
  </si>
  <si>
    <t>Св-во ПБ №027 от 22.03.11</t>
  </si>
  <si>
    <t>министр внутренних дел по Чувашской Республике</t>
  </si>
  <si>
    <t>Св-во ПБ №052 от 29.03.11</t>
  </si>
  <si>
    <t>Св-во ПБ №016 от 22.03.11</t>
  </si>
  <si>
    <t>Св-во ПБ №032 от 22.03.11</t>
  </si>
  <si>
    <t>Св-во №645 от 24.11.12</t>
  </si>
  <si>
    <t>Зиновьев Сергей Васильевич</t>
  </si>
  <si>
    <t>Св-во №692, декабрь 2012 г.</t>
  </si>
  <si>
    <t>Лесопожарная автоцистерна</t>
  </si>
  <si>
    <t>Мотопомпа</t>
  </si>
  <si>
    <t>Воздуходувка</t>
  </si>
  <si>
    <t>2 шт.</t>
  </si>
  <si>
    <t>Бензопила</t>
  </si>
  <si>
    <t>1 шт.</t>
  </si>
  <si>
    <t>Айбечское сельское поселение</t>
  </si>
  <si>
    <t>Березовское сельское поселение</t>
  </si>
  <si>
    <t>Андреевское сельское поселение</t>
  </si>
  <si>
    <t>Буинское сельское поселение</t>
  </si>
  <si>
    <t xml:space="preserve">Большеабакасинское сельское поселение </t>
  </si>
  <si>
    <t>Малокармалинское сельское поселение</t>
  </si>
  <si>
    <t>Кировское сельское поселение</t>
  </si>
  <si>
    <t>Башкиров Александр Викторович</t>
  </si>
  <si>
    <t>Климовское сельское поселение</t>
  </si>
  <si>
    <t>Новочурашевское сельское поселение</t>
  </si>
  <si>
    <t>Ширтанское сельское поселение</t>
  </si>
  <si>
    <t>Чувашско-Тимяшское сельское поселение</t>
  </si>
  <si>
    <t>Хормалинское сельское поселение.</t>
  </si>
  <si>
    <t>Ибресинское городское поселение</t>
  </si>
  <si>
    <t>Большеалгашинское сельское поселение</t>
  </si>
  <si>
    <t>Русско- Алгашинское сельское поселение</t>
  </si>
  <si>
    <t>Нижнекумашинское сельское поселение</t>
  </si>
  <si>
    <t>Противо-пожарные минерализо-ванные полосы (метров)</t>
  </si>
  <si>
    <t xml:space="preserve">с.Шемурша </t>
  </si>
  <si>
    <t xml:space="preserve">д.Андреевка </t>
  </si>
  <si>
    <t xml:space="preserve">с.Шемалаково </t>
  </si>
  <si>
    <t xml:space="preserve">д.Карабай-Шемурша </t>
  </si>
  <si>
    <t xml:space="preserve">пос.Хурама-Твары </t>
  </si>
  <si>
    <t xml:space="preserve">д.Подлесные Шигали </t>
  </si>
  <si>
    <t xml:space="preserve">д.Абамза </t>
  </si>
  <si>
    <t xml:space="preserve">пос. Выселки </t>
  </si>
  <si>
    <t xml:space="preserve">с.Балабаш-Баишево </t>
  </si>
  <si>
    <t xml:space="preserve">д.Бахтигильдино </t>
  </si>
  <si>
    <t xml:space="preserve">пос.Люля </t>
  </si>
  <si>
    <t xml:space="preserve">с.Комсомольское </t>
  </si>
  <si>
    <t xml:space="preserve">д.Александровка </t>
  </si>
  <si>
    <t xml:space="preserve">д.Малые Кашелеи </t>
  </si>
  <si>
    <t xml:space="preserve">с.Луцкое </t>
  </si>
  <si>
    <t xml:space="preserve">д.Починок-Имели </t>
  </si>
  <si>
    <t xml:space="preserve">д.Новые Шальтямы </t>
  </si>
  <si>
    <t>д.Новые Бюрженеры</t>
  </si>
  <si>
    <t>8(83542) 2-19-35, 89278631390, marpos@cap.ru</t>
  </si>
  <si>
    <t>Иваньково-Ленинское сельское поселение</t>
  </si>
  <si>
    <t xml:space="preserve">Детский оздоровительный лагерь "Янтарный" </t>
  </si>
  <si>
    <t>Миллин Николай Петрович</t>
  </si>
  <si>
    <t>организация и осуществление профилактики пожаров на территории Чувашской Республики;                                                                                                                                                                                организация и осуществление тушения пожаров, проведения аварийно-спасательных работ на территории Чувашской Республики;
спасение людей и имущества на пожарах;
содействие укреплению и развитию добровольных пожарных объединений и формирований с целью обеспечения пожарной безопасности;
организация и контроль работы по обучению населения мерам пожарной безопасности, а также по привлечению работников организаций к предупреждению и тушению пожаров.</t>
  </si>
  <si>
    <t>обеспечение горячим питанием количеством продуктов в сутки не менее 4500 ккал и питьевой водой не менее 6 литров в расчете на 1 человека согласно утвержденным номативам. Оказание медицинской помощи учреждениями, подведомственными Минздравсоцразвития Чувашии.</t>
  </si>
  <si>
    <t>обеспечение горячим питанием количеством продуктов в сутки не менее 4500 ккал и питьевой водой не менее 6 литров в расчете на 1 человека согласно утвержденным нормативам. Оказание медицинской помощи учреждениями, подведомственными Минздравсоцразвития Чувашии.</t>
  </si>
  <si>
    <t>Калининское сельское поселение</t>
  </si>
  <si>
    <t>8(83547)             2-22-45, 89063817489,  yadrin@cap.ru</t>
  </si>
  <si>
    <t>Стенькин Петр Валентинович</t>
  </si>
  <si>
    <t>Азизов Марат Менирович</t>
  </si>
  <si>
    <t>инженер охраны и защиты леса</t>
  </si>
  <si>
    <t>(83546) 2-35-83, 899278630635</t>
  </si>
  <si>
    <t>Итого по ООПТ федерального значения</t>
  </si>
  <si>
    <t>8(83542)2-13-69,  89613443897</t>
  </si>
  <si>
    <t>8(83536) 2-13-15, 89278609449,  shumer@cap.ru</t>
  </si>
  <si>
    <t>8(83541)6-27-98,  89603010697</t>
  </si>
  <si>
    <t>Янтыков Наил Шамилович</t>
  </si>
  <si>
    <t>Горбунов Сергей Валерьевич</t>
  </si>
  <si>
    <t>Юринов Анатолий Петрович</t>
  </si>
  <si>
    <t>8(83536)6-02-27, 89613481800</t>
  </si>
  <si>
    <t>Катейкин Андрей Юрьевич</t>
  </si>
  <si>
    <t>8 человек</t>
  </si>
  <si>
    <t>8(83547)2-25-34,  89053407246</t>
  </si>
  <si>
    <t>8(83547)2-25-26,  89061339646</t>
  </si>
  <si>
    <t>8(83547)6-09-23,  89030641513</t>
  </si>
  <si>
    <t>8(83547)2-23-70,  89034761973</t>
  </si>
  <si>
    <t>Атратское сельское поселение</t>
  </si>
  <si>
    <t>Северное</t>
  </si>
  <si>
    <t>Пихтулинское</t>
  </si>
  <si>
    <t>Сосновское</t>
  </si>
  <si>
    <t>Кармалинское</t>
  </si>
  <si>
    <t>Наименование показателя</t>
  </si>
  <si>
    <t>Наличие планов тушения лесных пожаров</t>
  </si>
  <si>
    <t>ед.</t>
  </si>
  <si>
    <t>тыс. руб.</t>
  </si>
  <si>
    <t>Нардин Михаил Александрович</t>
  </si>
  <si>
    <t>Организация мониторинга пожарной опасности в лесах и лесных пожаров</t>
  </si>
  <si>
    <t>шт.</t>
  </si>
  <si>
    <t>км</t>
  </si>
  <si>
    <t>Наличие специализированной диспетчерской службы</t>
  </si>
  <si>
    <t>Св-во ПБ №017 от 22.03.11, руководитель крупного лесного пожара</t>
  </si>
  <si>
    <t>Св-во ПБ №030 от 22.03.11, руководитель крупного лесного пожара</t>
  </si>
  <si>
    <t>Св-во ПБ №044 от 29.03.11</t>
  </si>
  <si>
    <t>Св-во ПБ №012 от 22.03.11</t>
  </si>
  <si>
    <t>Св-во ПБ №010 от 22.03.11</t>
  </si>
  <si>
    <t>Управление Горьковской железной дороги- филиал ОАО «РЖД»</t>
  </si>
  <si>
    <t>«Канашское территориальное  производственное управление» филиал ОАО «Чувашавтодор»</t>
  </si>
  <si>
    <t>Св-во ПБ №041 от 29.03.11</t>
  </si>
  <si>
    <t>Итого по Чувашской Республике:</t>
  </si>
  <si>
    <t>(83531)6-46-02, 89373710810</t>
  </si>
  <si>
    <t>(83533)2-02-48, 89051982677</t>
  </si>
  <si>
    <t>(83531)6-70-61, 89063865239</t>
  </si>
  <si>
    <t>8(83533) 2-02-48, 89656837700</t>
  </si>
  <si>
    <t>Администрация Мариинско-Посадского района</t>
  </si>
  <si>
    <t>Администрация Моргаушского района</t>
  </si>
  <si>
    <t>Администрация Порецкого района</t>
  </si>
  <si>
    <t>Администрация Урмарского района</t>
  </si>
  <si>
    <t>Администрация Цивильского района</t>
  </si>
  <si>
    <t>Администрация Чебоксарского района</t>
  </si>
  <si>
    <t>Администрация Шемуршинского района</t>
  </si>
  <si>
    <t>Администрация Шумерлинского района</t>
  </si>
  <si>
    <t>Администрация Ядринского района</t>
  </si>
  <si>
    <t>Администрация Яльчикского района</t>
  </si>
  <si>
    <t>Администрация Янтиковского района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</si>
  <si>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</si>
  <si>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</si>
  <si>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</si>
  <si>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</si>
  <si>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</si>
  <si>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</si>
  <si>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</si>
  <si>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</si>
  <si>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</si>
  <si>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</si>
  <si>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</si>
  <si>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</si>
  <si>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</si>
  <si>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</si>
  <si>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</si>
  <si>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</si>
  <si>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</si>
  <si>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</si>
  <si>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</si>
  <si>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</si>
  <si>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</si>
  <si>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Глава администрации</t>
  </si>
  <si>
    <t>(8352)40-52-63, 89276673433</t>
  </si>
  <si>
    <t>Храмов Иван Петрович</t>
  </si>
  <si>
    <t xml:space="preserve">Лесничество </t>
  </si>
  <si>
    <t>(83547)2-25-34, 89603090687</t>
  </si>
  <si>
    <t>Артамонов Сергей Геннадьевич</t>
  </si>
  <si>
    <t>(83546)2-30-90, 89278591102</t>
  </si>
  <si>
    <t xml:space="preserve">(8352)2-30-90, 89278591102 </t>
  </si>
  <si>
    <t xml:space="preserve">Чувашская Республика, Канашский р-н, пос. Зеленый, ул. Центральная, д.4, Координаты:  Широта: 55°29′05″N Долгота: 47°31′39″E </t>
  </si>
  <si>
    <t>8(83537)2-51-37 89279946715</t>
  </si>
  <si>
    <t>8(83538)2-18-84 89063860792</t>
  </si>
  <si>
    <t>8(83533)2-02-48 89656837700</t>
  </si>
  <si>
    <t>8(83531)6-70-61 89063865239</t>
  </si>
  <si>
    <t>8(8352)40-52-63 89276673433</t>
  </si>
  <si>
    <t>8(83546)2-35-31 89278497125</t>
  </si>
  <si>
    <t>8(83547)2-25-34 89053407246</t>
  </si>
  <si>
    <t>Не предусмотрено</t>
  </si>
  <si>
    <t>директор БУ «Алатырское лесничество» Минприроды Чувашии</t>
  </si>
  <si>
    <t>директор БУ «Вурнарское лесничество» Минприроды Чувашии</t>
  </si>
  <si>
    <t>(Ф.И.О.)</t>
  </si>
  <si>
    <t>директор БУ «Канашское лесничество» Минприроды Чувашии</t>
  </si>
  <si>
    <t>8(83533) 2-16-22, 89278481854,  kanash@cap.ru</t>
  </si>
  <si>
    <t>директор БУ «Кирское лесничество» Минприроды Чувашии</t>
  </si>
  <si>
    <t>директор БУ «Мариинско-Посадское лесничество» Минприроды Чувашии</t>
  </si>
  <si>
    <t>директор БУ «Опытное лесничество» Минприроды Чувашии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</si>
  <si>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</si>
  <si>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</si>
  <si>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(83546)2-35-31, 89278497125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</si>
  <si>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</si>
  <si>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</si>
  <si>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Руководители организаций по тушению лесных пожаров на территории субъекта Российской Федерации</t>
  </si>
  <si>
    <t>Директор БУ «Кирское лесничество» Минприроды Чувашии</t>
  </si>
  <si>
    <t>Директор БУ «Канашское лесничество» Минприроды Чувашии</t>
  </si>
  <si>
    <t>Директор БУ «Вурнарское лесничество» Минприроды Чувашии</t>
  </si>
  <si>
    <t>Директор БУ «Ибресинское лесничество» Минприроды Чувашии</t>
  </si>
  <si>
    <t>Директор БУ «Мариинско - Посадское лесничество» Минприроды Чувашии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</si>
  <si>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</si>
  <si>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</si>
  <si>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</si>
  <si>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</si>
  <si>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Резерв Минприроды Чувашии</t>
  </si>
  <si>
    <t>Должностное лицо,</t>
  </si>
  <si>
    <t>ответственное за составление формы</t>
  </si>
  <si>
    <t xml:space="preserve">Леса, расположенные на землях населенных пунктов и иных категорий </t>
  </si>
  <si>
    <t>Итого по Чувашской Республике</t>
  </si>
  <si>
    <t>Ответственные лица за организацию охраны лесов, расположенных на землях населенных пунктов и иных категорий</t>
  </si>
  <si>
    <t>Курчин Владимир Витальевич</t>
  </si>
  <si>
    <t>(8352)41-46-66, 89623211105</t>
  </si>
  <si>
    <t>Малокарачкинское сельское поселение</t>
  </si>
  <si>
    <t>Селоядринское сельское поселение</t>
  </si>
  <si>
    <t>СХПК "Трудовик"</t>
  </si>
  <si>
    <t>Ювановское сельское поселение</t>
  </si>
  <si>
    <t>СХПК "Герой"</t>
  </si>
  <si>
    <t>Большечурашевское сельское поселение</t>
  </si>
  <si>
    <t xml:space="preserve">Госплемконезавод им. Чапаева </t>
  </si>
  <si>
    <t>Чебаковское сельское поселение</t>
  </si>
  <si>
    <t>Иваньковское сельское поселение</t>
  </si>
  <si>
    <t>Ядринское городское поселение</t>
  </si>
  <si>
    <t>Персирланское сельское  поселение</t>
  </si>
  <si>
    <t>Большесундырьское сельское поселение</t>
  </si>
  <si>
    <t>Пандиковское сельское поселение</t>
  </si>
  <si>
    <t>Акчикасинское сельское поселение</t>
  </si>
  <si>
    <t>Красночетайское сельское поселение</t>
  </si>
  <si>
    <t>КСХП "Нива"</t>
  </si>
  <si>
    <t xml:space="preserve">организовывается межмуниципальное маневрирование силами и средствами учреждений по тушению лесных пожаров </t>
  </si>
  <si>
    <t>Староатайское сельское поселение</t>
  </si>
  <si>
    <t>Штанашское сельское поселение</t>
  </si>
  <si>
    <t>Хозанкинское сельское поселение</t>
  </si>
  <si>
    <t>Ефремов Николай Петрович</t>
  </si>
  <si>
    <t>начальник пожарно-химической станции</t>
  </si>
  <si>
    <t>Стаж работы в л/х 25 лет</t>
  </si>
  <si>
    <t>все типы воздушных судов, в т.ч. самолеты-амфибии БЕ-200ЧС, предназначенные для тушения крупных природных пожаров</t>
  </si>
  <si>
    <t>Наличие государственных контрактов или государственных заданий на выполнение работ по тушению лесных пожаров, осуществляемых в том числе совместно  с лесопожарными формированиями</t>
  </si>
  <si>
    <t>8(83549) 2-53-15, 89278484159,  yaltch@cap.ru</t>
  </si>
  <si>
    <t>Пригородное, Безднинское</t>
  </si>
  <si>
    <t>Первомайское,Айбесинское</t>
  </si>
  <si>
    <t>Соловьевское, Шумское</t>
  </si>
  <si>
    <t>Итого по ФГБУ  НП "Чаваш вармане"</t>
  </si>
  <si>
    <t>Кузьмин Сергей Алексеевич</t>
  </si>
  <si>
    <t>(8352) 62-46-87</t>
  </si>
  <si>
    <t>8(8352) 62-46-87</t>
  </si>
  <si>
    <t>инженер по охране и защите леса</t>
  </si>
  <si>
    <t>8(83533) 2-02-50, 89379542100</t>
  </si>
  <si>
    <t>БУ "Кирское лесничество" Минприроды Чувашии</t>
  </si>
  <si>
    <t xml:space="preserve"> Татарских Юрий Сергеевич</t>
  </si>
  <si>
    <t>8(83531) 2-13-39,                   alatr@cap.ru</t>
  </si>
  <si>
    <t>(835338)2-18-84, 89063860792</t>
  </si>
  <si>
    <t>(835338)2-18-81, 89063860998</t>
  </si>
  <si>
    <t>8(83531)6-70-61, 89063865239</t>
  </si>
  <si>
    <t>8(83531)6-70-35, 89026628400</t>
  </si>
  <si>
    <t>8(83531)6-50-24, 89373792049</t>
  </si>
  <si>
    <t>8(83531)6-70-64, 89026657640</t>
  </si>
  <si>
    <t xml:space="preserve"> (83546)2-35-74, 89033793533, 89279963197</t>
  </si>
  <si>
    <t>(83546) 2-35-66, 89063866882</t>
  </si>
  <si>
    <t xml:space="preserve"> (83546)2-70-48, 89373739502, 89063857144</t>
  </si>
  <si>
    <t>(83532)4-82-26, 89030632782</t>
  </si>
  <si>
    <t>(83532)6-84-37, 89050270271</t>
  </si>
  <si>
    <t>(83536) 2-25-21, 89033581300</t>
  </si>
  <si>
    <t>(83536) 2-75-27, 89278522488</t>
  </si>
  <si>
    <t>наименование организации</t>
  </si>
  <si>
    <t>должность ответственного лица</t>
  </si>
  <si>
    <t>Силы (человек)</t>
  </si>
  <si>
    <t>Средства (единиц)</t>
  </si>
  <si>
    <t>оборудование</t>
  </si>
  <si>
    <t>техника</t>
  </si>
  <si>
    <t>Фомин Алексей Петрович</t>
  </si>
  <si>
    <t>(83546) 2-66-76, 89276667525</t>
  </si>
  <si>
    <t xml:space="preserve">Чувашская Республика, Вурнарский р-н, пос. Вурнары, ул. Заводская, д.3 Координаты:  Широта: 55°28′54″N Долгота: 46°56′18″E </t>
  </si>
  <si>
    <t>Св-во ПБ №013 от 22.03.11</t>
  </si>
  <si>
    <t xml:space="preserve">Мариинско-Посадское </t>
  </si>
  <si>
    <t>Булинское</t>
  </si>
  <si>
    <t>Турганкасинское</t>
  </si>
  <si>
    <t>Чукальское</t>
  </si>
  <si>
    <t>Порецкое</t>
  </si>
  <si>
    <t>Алгашинское, Дубовское, Саланчикское</t>
  </si>
  <si>
    <t>Шумерлинское, Торханское</t>
  </si>
  <si>
    <t xml:space="preserve">Березовская ПХС-I  </t>
  </si>
  <si>
    <t>Класс пожарной опасности</t>
  </si>
  <si>
    <t>Должность</t>
  </si>
  <si>
    <t>Контактные данные</t>
  </si>
  <si>
    <t>Толстов Анатолий Федорович</t>
  </si>
  <si>
    <t>8(8352)40-52-63, 89379540157</t>
  </si>
  <si>
    <t>8(8352) 73-13-15,                  nowch-doc5@cap.ru</t>
  </si>
  <si>
    <t>Стаж работы в л/х 9 лет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</si>
  <si>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</si>
  <si>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</si>
  <si>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</si>
  <si>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</si>
  <si>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>Директор БУ «Опытное лесничество» Минприроды Чувашии</t>
  </si>
  <si>
    <t>Местоположение (географические координаты, ближайший населенный пункт)</t>
  </si>
  <si>
    <t xml:space="preserve">Контактные данные </t>
  </si>
  <si>
    <t>Лица, ответственные за формирование и сохранность резерва</t>
  </si>
  <si>
    <t>Количество,  единица измерения</t>
  </si>
  <si>
    <t>Вид формирования (ППО, АСФ)</t>
  </si>
  <si>
    <t>Количество формирований</t>
  </si>
  <si>
    <t xml:space="preserve">Наименование </t>
  </si>
  <si>
    <t>Муниципальное образование</t>
  </si>
  <si>
    <t>Участковое лесничество</t>
  </si>
  <si>
    <t>Количество сил пожаротушения</t>
  </si>
  <si>
    <t>Лесничество (лесопарк)</t>
  </si>
  <si>
    <t xml:space="preserve"> ФИО</t>
  </si>
  <si>
    <t>Примечание</t>
  </si>
  <si>
    <t>Директор БУ "Кирское лесничество" Минприроды Чувашии Мартынов А.И.</t>
  </si>
  <si>
    <t>Заместитель высшего должностного лица субъекта Российской Федерации, курирующий  вопросы охраны лесов от пожаров</t>
  </si>
  <si>
    <t>Председатель КЧС и ПБ субъекта Российской Федерации</t>
  </si>
  <si>
    <t>Денисов Владимир Васильевич</t>
  </si>
  <si>
    <t xml:space="preserve">Руководитель уполномоченного органа исполнительной власти субъекта Российской Федерации в области лесных отношений </t>
  </si>
  <si>
    <t>Куликов Александр Николаевич</t>
  </si>
  <si>
    <t>Руководитель военного лесничества Минобороны России</t>
  </si>
  <si>
    <t>Руководитель ГУ МЧС России по субъекту Российской Федерации</t>
  </si>
  <si>
    <t>Руководитель территориального органа МВД России</t>
  </si>
  <si>
    <t>Иные организации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</si>
  <si>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</si>
  <si>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</si>
  <si>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</si>
  <si>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</si>
  <si>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</si>
  <si>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</si>
  <si>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</si>
  <si>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>Зажигательный аппарат</t>
  </si>
  <si>
    <t>Таблица 2.1</t>
  </si>
  <si>
    <t>Таблица 3.1</t>
  </si>
  <si>
    <t xml:space="preserve"> Силы и средства лесопожарных формирований, пожарной техники и оборудования</t>
  </si>
  <si>
    <t>Таблица 3.2</t>
  </si>
  <si>
    <t>(8352)62-22-51</t>
  </si>
  <si>
    <t>(8352)62-04-76</t>
  </si>
  <si>
    <t>(8352)55-23-12</t>
  </si>
  <si>
    <t>8(83533) 2-12-15                       gkan@cap.ru</t>
  </si>
  <si>
    <t>8 (83536) 2-34-45, 89061335679, gshum@cap.ru</t>
  </si>
  <si>
    <t>8(83539) 5-12-05, 89278464690, komsml@cap.ru</t>
  </si>
  <si>
    <t>начальник участка Безднинского участкового лесничества</t>
  </si>
  <si>
    <t>начальник участка Айбесинского участкового лесничества</t>
  </si>
  <si>
    <t>начальник участка Первомайского участкового лесничества</t>
  </si>
  <si>
    <t>начальник участка Шумского участкового лесничества</t>
  </si>
  <si>
    <t>начальник участка Соловьевского участкового лесничества</t>
  </si>
  <si>
    <t>начальник участка Пригородного участкового лесничества</t>
  </si>
  <si>
    <t>начальник участка Нововыслин-ского участкового лесничества</t>
  </si>
  <si>
    <t>начальник участка Кармалинского участкового лесничества</t>
  </si>
  <si>
    <t>начальник участка Кошлоушского участкового лесничества</t>
  </si>
  <si>
    <t>Яковлев Анатолий Петрович</t>
  </si>
  <si>
    <t>Григорьев Алексей Дмитриевич</t>
  </si>
  <si>
    <t>Сергеев Александр Геннадьевич</t>
  </si>
  <si>
    <t>8(8352) 54-84-11, 89050280020</t>
  </si>
  <si>
    <t>начальник участка Березовского участкового лесничества</t>
  </si>
  <si>
    <t>начальник участка Канашского участкового лесничества</t>
  </si>
  <si>
    <t>начальник участка Тобурданов-ского участкового лесничества</t>
  </si>
  <si>
    <t>начальник участка Шихранского участкового лесничества</t>
  </si>
  <si>
    <t>начальник участка Янтиковского участкового лесничества</t>
  </si>
  <si>
    <t>начальник участка Атратского участкового лесничества</t>
  </si>
  <si>
    <t>начальник участка Гартовского участкового лесничества</t>
  </si>
  <si>
    <t>начальник участка Кирского участкового лесничества</t>
  </si>
  <si>
    <t>начальник участка Сорминского участкового лесничества</t>
  </si>
  <si>
    <t>начальник участка Цивильского участкового лесничества</t>
  </si>
  <si>
    <t>начальник участка Пихтулинского участкового лесничества</t>
  </si>
  <si>
    <t>начальник участка Сосновского участкового лесничества</t>
  </si>
  <si>
    <t>начальник участка Шемуршинского участкового лесничества</t>
  </si>
  <si>
    <t>начальник участка Трехбалтаев-ского участкового лесничества</t>
  </si>
  <si>
    <t>начальник участка Засурского участкового лесничества</t>
  </si>
  <si>
    <t>8(83551) 3-92-33, 89373759553</t>
  </si>
  <si>
    <t>начальник участка Чукальского участкового лесничества</t>
  </si>
  <si>
    <t>начальник участка Булинского участкового лесничества</t>
  </si>
  <si>
    <t>начальник участка Турганкасин-ского участкового лесничества</t>
  </si>
  <si>
    <t>начальник участка Комсомольского участкового лесничества</t>
  </si>
  <si>
    <t>начальник участка Дубовского участкового лесничества</t>
  </si>
  <si>
    <t>Тимофеев Ростислав Николаевич</t>
  </si>
  <si>
    <t>начальник участка Саланчикского участкового лесничества</t>
  </si>
  <si>
    <t>начальник участка Алгашинского участкового лесничества</t>
  </si>
  <si>
    <t>начальник участка Порецкого участкового лесничества</t>
  </si>
  <si>
    <t>начальник участка Янымовского участкового лесничества</t>
  </si>
  <si>
    <t>начальник участка Майского участкового лесничества</t>
  </si>
  <si>
    <t>Орган (организация), место дислокации (адрес)</t>
  </si>
  <si>
    <t>Район ответственности (наименовние участкового лесничества)</t>
  </si>
  <si>
    <t>Св-во ПБ №001 от 29.03.11</t>
  </si>
  <si>
    <t xml:space="preserve">Руководители лесничеств </t>
  </si>
  <si>
    <t>Итого по БУ "Алатырское лесничество"</t>
  </si>
  <si>
    <t xml:space="preserve">Итого по БУ "Вурнарское лесничество" </t>
  </si>
  <si>
    <t>Итого по БУ "Ибресинское лесничество"</t>
  </si>
  <si>
    <t>Итого по БУ "Канашское лесничество"</t>
  </si>
  <si>
    <t>Итого по БУ "Кирское лесничество"</t>
  </si>
  <si>
    <t>Итого по БУ "Мариинско-Посадское лесничество"</t>
  </si>
  <si>
    <t>Итого по БУ "Опытное лесничество"</t>
  </si>
  <si>
    <t>Итого по БУ "Шемуршинское лесничество"</t>
  </si>
  <si>
    <t>Итого по БУ "Шумерлинское лесничество"</t>
  </si>
  <si>
    <t>Итого по БУ "Ядринское лесничество"</t>
  </si>
  <si>
    <t>Итого по ФГБУ НП "Чаваш вармане"</t>
  </si>
  <si>
    <t>Итого по ФБГУ ГПЗ "Присурский"</t>
  </si>
  <si>
    <t>(83534)2-12-15,  kozlov@cap.ru</t>
  </si>
  <si>
    <t xml:space="preserve">Должностное лицо, ответственное </t>
  </si>
  <si>
    <t>телефон</t>
  </si>
  <si>
    <t>(дата)</t>
  </si>
  <si>
    <t>Атратское</t>
  </si>
  <si>
    <t>Гартовское</t>
  </si>
  <si>
    <t>трейлеры</t>
  </si>
  <si>
    <t>трал</t>
  </si>
  <si>
    <t>тралы</t>
  </si>
  <si>
    <t>Трейлеры</t>
  </si>
  <si>
    <t>тягач</t>
  </si>
  <si>
    <t>Егоров Юрий Афанасьевич</t>
  </si>
  <si>
    <t>Емельянов Юрий Петрович</t>
  </si>
  <si>
    <t>8 (83546)2-40-72</t>
  </si>
  <si>
    <t>8 (83546)2-35-06</t>
  </si>
  <si>
    <t>государственный инспектор</t>
  </si>
  <si>
    <t>8 (83546)2-78-05</t>
  </si>
  <si>
    <t>Таблица 5.1</t>
  </si>
  <si>
    <t xml:space="preserve"> Мероприятия по противопожарному обустройству населенных пунктов, объектов экономики и инфраструктуры</t>
  </si>
  <si>
    <t>Таблица 6.1</t>
  </si>
  <si>
    <t xml:space="preserve">за составление  формы     </t>
  </si>
  <si>
    <t>№ п/п</t>
  </si>
  <si>
    <t>(дата составления документа)</t>
  </si>
  <si>
    <t>Петрухин Александр Николаевич</t>
  </si>
  <si>
    <t>начальник                ПХС -III типа</t>
  </si>
  <si>
    <t>8(83531)6-70-64, 89276682693</t>
  </si>
  <si>
    <t>Св-во ПБ №085 от 22.03.12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</si>
  <si>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</si>
  <si>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</si>
  <si>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</si>
  <si>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</si>
  <si>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ФИО 
ответственного лица</t>
  </si>
  <si>
    <t>Ответственное лицо</t>
  </si>
  <si>
    <t>Итого по муниципальным образованиям:</t>
  </si>
  <si>
    <t>Всего по Чувашской Республике: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</si>
  <si>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</si>
  <si>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</si>
  <si>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</si>
  <si>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</si>
  <si>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</si>
  <si>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</si>
  <si>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</si>
  <si>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</si>
  <si>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</si>
  <si>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</si>
  <si>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</si>
  <si>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</si>
  <si>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</si>
  <si>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</si>
  <si>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</si>
  <si>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</si>
  <si>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</si>
  <si>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</si>
  <si>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</si>
  <si>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</si>
  <si>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</si>
  <si>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</si>
  <si>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</si>
  <si>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</si>
  <si>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</si>
  <si>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</si>
  <si>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</si>
  <si>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</si>
  <si>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</si>
  <si>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>пожарные автоцистерны (машины)</t>
  </si>
  <si>
    <t>экскаваторы</t>
  </si>
  <si>
    <t>легковые машины</t>
  </si>
  <si>
    <r>
      <t xml:space="preserve"> </t>
    </r>
    <r>
      <rPr>
        <sz val="13"/>
        <color indexed="8"/>
        <rFont val="Times New Roman"/>
        <family val="1"/>
      </rPr>
      <t>Тип воздушного судна, которое может осуществлять приземление, взлет</t>
    </r>
  </si>
  <si>
    <t>лопаты</t>
  </si>
  <si>
    <t>топоры-мотыги</t>
  </si>
  <si>
    <t>вертолеты</t>
  </si>
  <si>
    <t>самолеты</t>
  </si>
  <si>
    <t>специализированная гусеничная техника</t>
  </si>
  <si>
    <t>лесопожарные катера, моторные лодки</t>
  </si>
  <si>
    <t>Итого по лесничеству:</t>
  </si>
  <si>
    <t>Работники  наземных служб 
 пожаротушения (лесные пожарные)</t>
  </si>
  <si>
    <t>III. Перечень и состав лесопожарных формирований, пожарной техники и оборудования, порядок привлечения и использования таких средств в соответствии с уровнем пожарной опасности в лесах</t>
  </si>
  <si>
    <t>8(83551) 2-16-61, 89196763854, krchet@cap.ru</t>
  </si>
  <si>
    <t>пожарная опасность отсутствует</t>
  </si>
  <si>
    <t>лесопожарные формирования, их пожарная техника и оборудование находятся в полной готовности (таблица 3.2)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</si>
  <si>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(таблица 3.2)</t>
  </si>
  <si>
    <t xml:space="preserve"> 1. Меры по созданию резерва пожарной техники и оборудования, противопожарного снаряжения и инвентаря,                                                               транспортных средств и горюче-смазочных материалов</t>
  </si>
  <si>
    <t>8(83531)6-46-02         89373710810</t>
  </si>
  <si>
    <t>г.Чебоксары, проспект Мира, д.5, тел. 8(8352)                  63-79-60</t>
  </si>
  <si>
    <t xml:space="preserve"> 3. Посадочные площадки для самолетов и вертолетов, используемых в целях проведения                                                            авиационных работ по охране и защите лесов</t>
  </si>
  <si>
    <t>(должность)</t>
  </si>
  <si>
    <t>Объемы планируемого финансирования мер по обеспечению пожарной безопасности  в лесах и тушения лесных пожаров в субъекте Российской Федерации, всего в том числе за счет средств:</t>
  </si>
  <si>
    <t>Наличие назначенных руководителей тушения лесных пожаров</t>
  </si>
  <si>
    <t>8(8352)54-84-11 89050280020</t>
  </si>
  <si>
    <t>Администрация Алатырского района</t>
  </si>
  <si>
    <t>Администрация Аликовского  района</t>
  </si>
  <si>
    <t>Администрация Батыревского района</t>
  </si>
  <si>
    <t>Администрация Вурнарского района</t>
  </si>
  <si>
    <t>Администрация Ибресинского района</t>
  </si>
  <si>
    <t>Администрация Канашского района</t>
  </si>
  <si>
    <t>Администрация Козловского района</t>
  </si>
  <si>
    <t>Администрация Комсомольского района</t>
  </si>
  <si>
    <t>Администрация Красноармейского района</t>
  </si>
  <si>
    <t>Администрация Красночетайского района</t>
  </si>
  <si>
    <t>Шумерлинская ДПМК,                      г. Шумерля</t>
  </si>
  <si>
    <t xml:space="preserve">ООО "Шумерлинский лесхоз",                    г. Шумерля </t>
  </si>
  <si>
    <t>Васильев Андрей Васильевич</t>
  </si>
  <si>
    <t>Санаторий "Чувашия", ЗТУ "Заволжье"                г. Чебоксары</t>
  </si>
  <si>
    <t>Итого по БУ "Ибресинское лесничество"1 арендатор:</t>
  </si>
  <si>
    <t>Итого по БУ "Шемуршинское лесничество" 1 арендатор:</t>
  </si>
  <si>
    <t>Итого по БУ "Шумерлинское лесничество" 1 арендатор,                          1 организация</t>
  </si>
  <si>
    <t>Итого по БУ "Ядринское лесничество" 2 арендатора:</t>
  </si>
  <si>
    <t xml:space="preserve">оборудовано наблюдательных пунктов </t>
  </si>
  <si>
    <t>утверждено наземных маршрутов патрулирования</t>
  </si>
  <si>
    <t>утверждено авиационных маршрутов патрулирования</t>
  </si>
  <si>
    <t>федерального бюджета</t>
  </si>
  <si>
    <t>бюджета субъекта Российской Федерации</t>
  </si>
  <si>
    <t>аэропорт оснащен передвижными автозаправочными комплексами</t>
  </si>
  <si>
    <t xml:space="preserve">Подготовлено к работе лесопожарных формирований  </t>
  </si>
  <si>
    <t>8(83538) 2-13-15,  89278495923,                      ibresi@cap.ru</t>
  </si>
  <si>
    <t>Лесничество 
(лесопарк)</t>
  </si>
  <si>
    <t xml:space="preserve">Местоположение (географические координаты, ближайший населенный пункт) </t>
  </si>
  <si>
    <t xml:space="preserve"> ФИО
руководителя
организации</t>
  </si>
  <si>
    <t>Должность
руководителя
организации</t>
  </si>
  <si>
    <t>(подпись)</t>
  </si>
  <si>
    <r>
      <t>Наименование 
организации</t>
    </r>
    <r>
      <rPr>
        <vertAlign val="superscript"/>
        <sz val="14"/>
        <color indexed="8"/>
        <rFont val="Times New Roman"/>
        <family val="1"/>
      </rPr>
      <t>1</t>
    </r>
  </si>
  <si>
    <t>Стаж работы руководителем тушения лесных пожаров</t>
  </si>
  <si>
    <t>Средний класс природной 
пожарной опасности</t>
  </si>
  <si>
    <t>Общая</t>
  </si>
  <si>
    <t>по классам природной пожарной опасности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</si>
  <si>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</si>
  <si>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(Ф.И.О.) </t>
  </si>
  <si>
    <t xml:space="preserve"> (должность) </t>
  </si>
  <si>
    <t xml:space="preserve"> (подпись)</t>
  </si>
  <si>
    <t>Анисимов Валерий Петрович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</si>
  <si>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</si>
  <si>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</si>
  <si>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</si>
  <si>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</si>
  <si>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</si>
  <si>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</si>
  <si>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</si>
  <si>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</si>
  <si>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</si>
  <si>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</si>
  <si>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</si>
  <si>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Алатырский район</t>
  </si>
  <si>
    <t>директор</t>
  </si>
  <si>
    <t>Территория лесничества</t>
  </si>
  <si>
    <t>ППО</t>
  </si>
  <si>
    <t>-</t>
  </si>
  <si>
    <t xml:space="preserve">Резерв ГСМ: </t>
  </si>
  <si>
    <t>Беляков Юрий Николаевич</t>
  </si>
  <si>
    <t>Ахметов Илшат Абзалетдинович</t>
  </si>
  <si>
    <t>Юнусов Дамир Рафаилович</t>
  </si>
  <si>
    <t>Мартынов Александр Иванович</t>
  </si>
  <si>
    <t>Богданов Василий Николаевич</t>
  </si>
  <si>
    <t>Катейкин Юрий Андреевич</t>
  </si>
  <si>
    <t>Судаков Сергей Николаевич</t>
  </si>
  <si>
    <t>5 шт.</t>
  </si>
  <si>
    <t>3 ед.</t>
  </si>
  <si>
    <t>Осмелкин Евгений Витальевич</t>
  </si>
  <si>
    <t>Татарских Юрий Сергеевич</t>
  </si>
  <si>
    <t>Антонов Станислав Юрьевич</t>
  </si>
  <si>
    <t>Анисимов Сергей Николаевич</t>
  </si>
  <si>
    <t>бюджетные учреждения Минприроды Чувашии</t>
  </si>
  <si>
    <t>не предусмотрено</t>
  </si>
  <si>
    <t>проведение противопожарной пропаганды в в средствах массовой информацмм осуществляется не реже 1 раза в день</t>
  </si>
  <si>
    <t>вводится режим ограничения пребывания граждан в лесах и въезда в них транспортных средств</t>
  </si>
  <si>
    <t>Петров Вениамин Иванович</t>
  </si>
  <si>
    <t>8(8352) 62-69-22</t>
  </si>
  <si>
    <t>8 (8352) 62-22-51</t>
  </si>
  <si>
    <t>8 (8352) 55-23-12</t>
  </si>
  <si>
    <t>Аликовский район</t>
  </si>
  <si>
    <t>Батыревский район</t>
  </si>
  <si>
    <t>Вурнарский район</t>
  </si>
  <si>
    <t>Николаев Леонид Григорьевич</t>
  </si>
  <si>
    <t>Васильев Андрей Иванович</t>
  </si>
  <si>
    <t>Софронов Андрей Леонидович</t>
  </si>
  <si>
    <t>Ибресинский район</t>
  </si>
  <si>
    <t>Канашский район</t>
  </si>
  <si>
    <t>Козловский район</t>
  </si>
  <si>
    <t>(телефон)</t>
  </si>
  <si>
    <t>Севастьянов Александр Юрьевич</t>
  </si>
  <si>
    <t xml:space="preserve">заместитель директора </t>
  </si>
  <si>
    <t>Егоров Александр Алексеевич</t>
  </si>
  <si>
    <t>8(83545)2-13-92, 89176653344</t>
  </si>
  <si>
    <t>Св-во ПБ №131 от 22.03.11</t>
  </si>
  <si>
    <t>Машинов Алексей Станиславович</t>
  </si>
  <si>
    <t>(8352)41-48-49, 89061323794</t>
  </si>
  <si>
    <t>8 (83531) 65-061, 89278478726</t>
  </si>
  <si>
    <t>8(83531)65-061,       8937370373</t>
  </si>
  <si>
    <t>Тихонов Владимир Петрович</t>
  </si>
  <si>
    <t>Савельев Николай Петрович</t>
  </si>
  <si>
    <t>Краснов Сергей Николаевич</t>
  </si>
  <si>
    <t>Комсомольский район</t>
  </si>
  <si>
    <t>Красноармейский район</t>
  </si>
  <si>
    <t>Красночетайский район</t>
  </si>
  <si>
    <t>Мариинско-Посадский район</t>
  </si>
  <si>
    <t>Трофимова Марина Николаевна</t>
  </si>
  <si>
    <t>Сотниковское</t>
  </si>
  <si>
    <t>Баскакское</t>
  </si>
  <si>
    <t>Баишевское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</si>
  <si>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</si>
  <si>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</si>
  <si>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</si>
  <si>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</si>
  <si>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</si>
  <si>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инжнер охраны и защиты леса</t>
  </si>
  <si>
    <t>Шемуршинский район</t>
  </si>
  <si>
    <t>Шумерлинский район</t>
  </si>
  <si>
    <t>Ядринский район</t>
  </si>
  <si>
    <t>Яльчикский район</t>
  </si>
  <si>
    <t>при необходимости используется резерв сил и средств пожаротушения субъекта Российской Федерации (таблица 4.1.)</t>
  </si>
  <si>
    <t xml:space="preserve">проводится наземное патрулирование на лесных территориях в течение всего светлого времени, при этом на лесных участках, отнесенных к I-III-м классам природной пожарной опасности лесов - круглосуточно   </t>
  </si>
  <si>
    <t>8 (83536)                                 2-34-45, 89061335697, gshum@cap.ru</t>
  </si>
  <si>
    <t xml:space="preserve">23 человека, включая глав администраций и председателей КЧС и ПБ                                                                                                   5 городов Чувшской Республики </t>
  </si>
  <si>
    <t>СХПК "Новый путь",                                                         с. Чувашская Сорма Аликовского района</t>
  </si>
  <si>
    <t>ИП Хайретдинова Л.И.,                                              д. Асаново Шемуршинского района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</si>
  <si>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 (таблицы 3.2,3.3,3.4,3.5.1,                                                         карта-схема 3 )</t>
  </si>
  <si>
    <t xml:space="preserve">V. Меры по созданию резерва пожарной техники и оборудования, противопожарного снаряжения и протвопожарного инвентаря, транспортных средств и горюче-смазочных материалов. Перечень лесопожарных формирований, пожарной техники и оборудования, подлежащих включению в межрегиональный план маневрирования лесопожарных формирований                                                                                                                                                                                                          пожарной техники и оборудования </t>
  </si>
  <si>
    <t>за составление  формы</t>
  </si>
  <si>
    <t>(подпись высшего должностного лица субъекта Российской Федерации)</t>
  </si>
  <si>
    <t xml:space="preserve">   ПОДТВЕРЖДАЮ</t>
  </si>
  <si>
    <t>Администрации 21 муниципального образования Чувашской Республики, в том числе:</t>
  </si>
  <si>
    <t>-//-//-//-</t>
  </si>
  <si>
    <t>8(83547) 2-22-45, 89063817489,  yadrin@cap.ru</t>
  </si>
  <si>
    <t>8(83537) 2-51-37     89279946715</t>
  </si>
  <si>
    <t>8 (83537) 2-51-33         89053474809</t>
  </si>
  <si>
    <t>Ванерке Владимир Алексеевич</t>
  </si>
  <si>
    <t>Штаер Иван Юрьевич</t>
  </si>
  <si>
    <t>(835338)2-72-08, 89373941858</t>
  </si>
  <si>
    <t>Степанов Владимир Николаевич</t>
  </si>
  <si>
    <t>г. Чебоксары, пр. Мира, д.5, тел.: 8(8352) 55-23-12</t>
  </si>
  <si>
    <t>Наличие пунктов заправки авиационными горюче-смазочными материалами</t>
  </si>
  <si>
    <t>Лицо, ответственное за посадочные площадки</t>
  </si>
  <si>
    <t>начальник участка Вурнарского участкового лесничества</t>
  </si>
  <si>
    <t>начальник участка Калининского участкового лесничества</t>
  </si>
  <si>
    <t>начальник участка Авруйского участкового лесничества</t>
  </si>
  <si>
    <t>Янтиковский район</t>
  </si>
  <si>
    <t>г. Чебоксары</t>
  </si>
  <si>
    <t>Ладыков Алексей Олегович</t>
  </si>
  <si>
    <t>г. Алатырь</t>
  </si>
  <si>
    <t>г. Канаш</t>
  </si>
  <si>
    <t>г. Новочебоксарск</t>
  </si>
  <si>
    <t>г. Шумерля</t>
  </si>
  <si>
    <t>Сульдин Геннадий Валентинович</t>
  </si>
  <si>
    <t>ОАО "ЧПО им.В.И.Чапаева,              г. Чебоксары</t>
  </si>
  <si>
    <t>8(83531)                                    6-46-02         89373710810</t>
  </si>
  <si>
    <t>Чувашская Республика, Алатырский район,                                                        пос. Киря, ул. Лесная, д.1, тел. 8(83531)6-70-61</t>
  </si>
  <si>
    <t xml:space="preserve"> заместитель министра, директора лесничеств (таб. 3.1)</t>
  </si>
  <si>
    <t>заместитель директора</t>
  </si>
  <si>
    <t>Котмаков Алексей Дмитриевич</t>
  </si>
  <si>
    <t>Рузавин Иван Иванович</t>
  </si>
  <si>
    <t>Арбузова Алевтина Валерьевна</t>
  </si>
  <si>
    <t>Ожогина Александра Борисовна</t>
  </si>
  <si>
    <t>Юдин Борис Станиславович</t>
  </si>
  <si>
    <t>бензин - 5,0 тонн, дизтопливо - 5,0 тонн</t>
  </si>
  <si>
    <t>Вурман-Сюктерское сельское поселение</t>
  </si>
  <si>
    <t>Синьялское сельское поселение</t>
  </si>
  <si>
    <t>Лапсарское сельское поселение</t>
  </si>
  <si>
    <t>Сарабакасинское сельское поселение</t>
  </si>
  <si>
    <t>Абашевское сельское поселение</t>
  </si>
  <si>
    <t>Шинерпасинское сельское поселение</t>
  </si>
  <si>
    <t>Кшаушское сельское поселение</t>
  </si>
  <si>
    <t>Сирмапосинское сельское поселение</t>
  </si>
  <si>
    <t>Акулевское сельское поселение</t>
  </si>
  <si>
    <t>Ишакское сельское поселение</t>
  </si>
  <si>
    <t>Атлашевское сельское поселение</t>
  </si>
  <si>
    <t>Ишлейское сельское поселение</t>
  </si>
  <si>
    <t>Синьял-Покровское сельское поселение</t>
  </si>
  <si>
    <t>Янышское сельское поселение</t>
  </si>
  <si>
    <t>Аликовское сельское поселение</t>
  </si>
  <si>
    <t>Выселок Антоновка</t>
  </si>
  <si>
    <t>Ефремкасинское сельское поселение</t>
  </si>
  <si>
    <t>с. Красноармейское</t>
  </si>
  <si>
    <t>д. Тюнзыры</t>
  </si>
  <si>
    <t>д. Синьял-Котяки</t>
  </si>
  <si>
    <t>8(83546) 2-35-31, 89278497125</t>
  </si>
  <si>
    <t>8(83546) 2-30-90,    89278591102</t>
  </si>
  <si>
    <t>13 директоров бюджетных учреждений, включая директоров ООПТ федерального значения</t>
  </si>
  <si>
    <t>Шпилевая Нина Ивановна</t>
  </si>
  <si>
    <t>д. Акташкасы</t>
  </si>
  <si>
    <t>д. Харитоновка</t>
  </si>
  <si>
    <t>д. Янорсово</t>
  </si>
  <si>
    <t>д. Калиновка</t>
  </si>
  <si>
    <t>д. Старое Акташево</t>
  </si>
  <si>
    <t xml:space="preserve">д. Новое </t>
  </si>
  <si>
    <t>д. Малиновка</t>
  </si>
  <si>
    <t>Выселок Первое Мая</t>
  </si>
  <si>
    <t>Выселок Коминтерн</t>
  </si>
  <si>
    <t>д. Токари</t>
  </si>
  <si>
    <t>д. Куськино</t>
  </si>
  <si>
    <t>д. Тябакасы</t>
  </si>
  <si>
    <t>д. Хундыкасы</t>
  </si>
  <si>
    <t>д. Кармыши</t>
  </si>
  <si>
    <t>д. Новое Шокино</t>
  </si>
  <si>
    <t>д. Ивановка</t>
  </si>
  <si>
    <t>д. Шомиково</t>
  </si>
  <si>
    <t>д. Нижние Панклеи</t>
  </si>
  <si>
    <t>д. Актай</t>
  </si>
  <si>
    <t>8(83531)             6-70-61</t>
  </si>
  <si>
    <t>Трофимов Юрий Иванович</t>
  </si>
  <si>
    <t>Иванов Валентин Николаевич</t>
  </si>
  <si>
    <t>Байнякшин  Александр Дмитриевич</t>
  </si>
  <si>
    <t>Николаев Владимир Иванович</t>
  </si>
  <si>
    <t>Павлов Николай Сергеевич</t>
  </si>
  <si>
    <t>Мясников Анатолий Аркадьевич</t>
  </si>
  <si>
    <t>Хураськин Геннадий Васильевич</t>
  </si>
  <si>
    <t>7 человек</t>
  </si>
  <si>
    <t>Мерескин Игорь Анатольевич</t>
  </si>
  <si>
    <t>Рипанов Анатолий Васильевич</t>
  </si>
  <si>
    <t>8(83534) 2-12-15,  899603005434, kozlov@cap.ru</t>
  </si>
  <si>
    <t>Самарин Анатолий Иванович</t>
  </si>
  <si>
    <t>мастер участка Шумерлинского участкового лесничества</t>
  </si>
  <si>
    <t>(83536) 2-75-27, 89033463573</t>
  </si>
  <si>
    <t>Св-во ПБ №022 от 22.03.11</t>
  </si>
  <si>
    <t>Мурашкин Николай Александрович</t>
  </si>
  <si>
    <t>8(83533) 2-02-53, 89278481275</t>
  </si>
  <si>
    <t>5 человек</t>
  </si>
  <si>
    <t>Харламов Сергей Николаевич</t>
  </si>
  <si>
    <t>Кулясов Алексей Иванович</t>
  </si>
  <si>
    <t>Тридворнова Лидия Ивановна</t>
  </si>
  <si>
    <t>6 человек</t>
  </si>
  <si>
    <t>Кузнецов Леонид Николаевич</t>
  </si>
  <si>
    <t>Тихонов Олег Петрович</t>
  </si>
  <si>
    <t>(83537)2-52-04, 89061335418, vurnar@cap.ru</t>
  </si>
  <si>
    <t>3 человека</t>
  </si>
  <si>
    <t>Волкова Людмила Геннадьевна</t>
  </si>
  <si>
    <t>Шемуршинкое</t>
  </si>
  <si>
    <t>(83542)2-19-35, 89278631390, marpos@cap.ru</t>
  </si>
  <si>
    <t xml:space="preserve"> директор</t>
  </si>
  <si>
    <t>НП "Чаваш вармане"</t>
  </si>
  <si>
    <t>(8352) 41-48-49</t>
  </si>
  <si>
    <t>(83546) 2-30-90</t>
  </si>
  <si>
    <t>Управление Горьковской ж/д филиала ОАО РЖД</t>
  </si>
  <si>
    <t xml:space="preserve"> Минприроды Чувашии</t>
  </si>
  <si>
    <t xml:space="preserve">директор </t>
  </si>
  <si>
    <t>Богданов Сергей Васильевич</t>
  </si>
  <si>
    <t>Ванюшин Вячеслав Михайлович</t>
  </si>
  <si>
    <t>Цыганов Александр Анатольевич</t>
  </si>
  <si>
    <t>Ермолаев Геннадий Валентинович</t>
  </si>
  <si>
    <t>Богданов Владимир Васильевич</t>
  </si>
  <si>
    <t>Егоров Вячеслав Алексеевич</t>
  </si>
  <si>
    <t>Михайлов Сергей Николаевич</t>
  </si>
  <si>
    <t>инженер ОЗЛ</t>
  </si>
  <si>
    <t>Судаков  Сергей Николаевич</t>
  </si>
  <si>
    <t>Белов Юрий Геннадьевич</t>
  </si>
  <si>
    <t>Зубрилов Олег Витальевич</t>
  </si>
  <si>
    <t>Громов Николай Михайлович</t>
  </si>
  <si>
    <t>Абакумов Иван Михайлович</t>
  </si>
  <si>
    <t>Минприроды Чувашии</t>
  </si>
  <si>
    <t>Айбесинское</t>
  </si>
  <si>
    <t>Шихранское</t>
  </si>
  <si>
    <t>Янтиковское</t>
  </si>
  <si>
    <t>Трехбалтаевское</t>
  </si>
  <si>
    <t>Майское</t>
  </si>
  <si>
    <t>9 человек</t>
  </si>
  <si>
    <t>Хрусталев Борис Валентинович</t>
  </si>
  <si>
    <t>(83546) 2-35-31, 89278497125</t>
  </si>
  <si>
    <t>(83536) 6-15-09, 89278522488</t>
  </si>
  <si>
    <t>Территория лесничеств</t>
  </si>
  <si>
    <t>Руководители дирекции ООПТ Минприроды России</t>
  </si>
  <si>
    <t>8 (83544) 2-13-15, 89053429890, urmary@cap.ru</t>
  </si>
  <si>
    <t>Шумерлин-ское</t>
  </si>
  <si>
    <t>п.Кучеки</t>
  </si>
  <si>
    <t>п.Муллиная</t>
  </si>
  <si>
    <t>п.Баскаки</t>
  </si>
  <si>
    <t>Бичурга-Баишевское сельское поселение</t>
  </si>
  <si>
    <t>8(8352) 62-85-37, 89674706474,            gcheb@cap.ru</t>
  </si>
  <si>
    <t>Попов Юрий Алексеевич</t>
  </si>
  <si>
    <t>(83542)2-13-68, 89061305105</t>
  </si>
  <si>
    <t>8(83542)2-13-68,  89061305105</t>
  </si>
  <si>
    <t>Кузнецов Александр Николаевич</t>
  </si>
  <si>
    <t>Корнилов Александр Тихонович</t>
  </si>
  <si>
    <t>8 (83537) 2-55-70         8937808928</t>
  </si>
  <si>
    <t>Стаж работы в л/х 20 лет</t>
  </si>
  <si>
    <t>Вурманкасинское сельское поселение</t>
  </si>
  <si>
    <t>п. Киря Алатырского района</t>
  </si>
  <si>
    <t>п. Долгая Поляна Порецкого района</t>
  </si>
  <si>
    <t>ООО "Торговый дом "Лесцентр",         д. Хурынлых Чебоксарского района</t>
  </si>
  <si>
    <t>8 (8352) 56-52-98</t>
  </si>
  <si>
    <t>Телефон: 8(8352) 56-52-98</t>
  </si>
  <si>
    <t>Заместитель министра</t>
  </si>
  <si>
    <t>М.Н. Трофимова</t>
  </si>
  <si>
    <t>М.Н.Трофимова</t>
  </si>
  <si>
    <t>Комиссия по предупреждению и ликвидации чрезвычайных ситуаций и обеспечению пожарной безопасности в Чувашской Республике</t>
  </si>
  <si>
    <t>8(83548) 2-12-15, 89278486681, yantik@cap.ru</t>
  </si>
  <si>
    <t>методическое содействие в тушении природных и бытовых пожаров, проведении аварийно-спасательных работ.</t>
  </si>
  <si>
    <t>8(83543) 2-12-15, 89063806566, porezk@cap.ru, admin@porezk.cap.ru</t>
  </si>
  <si>
    <t>8(83546) 2-32-48, 89279905070, shemur@cap.ru</t>
  </si>
  <si>
    <t>8 (83531) 2-02-70,2-00-19;                 galatr@cap.ru</t>
  </si>
  <si>
    <t xml:space="preserve"> 1. Перечень лесопожарных формирований, осуществляющих охрану лесов от пожаров</t>
  </si>
  <si>
    <t>2. Состав лесопожарных формирований, пожарной техники и оборудования</t>
  </si>
  <si>
    <t xml:space="preserve"> 3. Перечень сил и средств подразделений пожарной охраны и аварийно-спасательных формирований, 
которые могут быть привлечены в установленном порядке к тушению лесных пожаров </t>
  </si>
  <si>
    <t xml:space="preserve"> 2.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</si>
  <si>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5. Порядок привлечения и использования лесопожарных формирований, подразделений пожарной охраны и аварийно-спасательных формирований, иных юридических лиц, которые могут быть привлечены в установленном порядке к тушению лесных пожаров, в соответствии с уровнем пожарной опасности в лесах</t>
  </si>
  <si>
    <t>VI. Сводная информация о готовности субъекта Российской Федерации к пожароопасному сезону</t>
  </si>
  <si>
    <t>Единица измере-ния</t>
  </si>
  <si>
    <t>Плановое значение</t>
  </si>
  <si>
    <t>Факти-ческое значение</t>
  </si>
  <si>
    <t>Проценты к плану</t>
  </si>
  <si>
    <t>3. Сведения о природной пожарной опасности</t>
  </si>
  <si>
    <t>8(83535) 2-23-15, 89603136818,  alikov@cap.ru</t>
  </si>
  <si>
    <t>Наименование населенных пунктов, объектов экономики, инфраструктуры (нефтепроводы, газопроводы, дороги, линии электропередач и др.), иных объектов</t>
  </si>
  <si>
    <t>Прфилактические выжигания (гектаров)</t>
  </si>
  <si>
    <t>Противопожарные барьеры (разрывы) (метров)</t>
  </si>
  <si>
    <t>Очистка от сухой травянистой растительности, пожнивных остатков, валежника, порубочных остатков, мусора и других горючих материалов (гектаров)</t>
  </si>
  <si>
    <t>Осипов Александр Николаевич</t>
  </si>
  <si>
    <t>(83536)2-45-21 89033581300</t>
  </si>
  <si>
    <t>дата</t>
  </si>
  <si>
    <t>Михайлов Сергей Денисович</t>
  </si>
  <si>
    <t>Св-во ПБ №057 от 29.03.11</t>
  </si>
  <si>
    <t>(83537)2-51-37, 89279946715</t>
  </si>
  <si>
    <t>Св-во ПБ №005 от 22.03.11, руководитель крупного лесного пожара</t>
  </si>
  <si>
    <t>Св-во ПБ №063 от 29.03.11</t>
  </si>
  <si>
    <t>Св-во ПБ №021 от 22.03.11</t>
  </si>
  <si>
    <t>Св-во ПБ №018 от 22.03.11</t>
  </si>
  <si>
    <t>Св-во ПБ №042 от 29.03.11</t>
  </si>
  <si>
    <t>Св-во ПБ №038 от 22.03.11</t>
  </si>
  <si>
    <t>Св-во ПБ №075 от 29.03.11</t>
  </si>
  <si>
    <t>Св-во ПБ №058 от 29.03.11</t>
  </si>
  <si>
    <t>Св-во ПБ №034 от 22.03.11</t>
  </si>
  <si>
    <t>Св-во ПБ №035 от 22.03.11</t>
  </si>
  <si>
    <t>Св-во ПБ №043 от 29.03.11</t>
  </si>
  <si>
    <t>Таблица 1.3</t>
  </si>
  <si>
    <t>Таблица 1.4</t>
  </si>
  <si>
    <t>Таблица 1.5</t>
  </si>
  <si>
    <t xml:space="preserve">6. Информация о лицах, допущенных к руководству тушения лесных пожаров тушения лесных пожаров </t>
  </si>
  <si>
    <t xml:space="preserve">4. Информация об ответственных лицах, осуществляющих организацию охраны лесов от пожаров </t>
  </si>
  <si>
    <t xml:space="preserve">Таблица 1.6 </t>
  </si>
  <si>
    <t>Таблица 3.3</t>
  </si>
  <si>
    <t xml:space="preserve">Таблица 3.4 </t>
  </si>
  <si>
    <t>Таблица 3.5.</t>
  </si>
  <si>
    <t>IV. Мероприятия по координации работ, связанных с тушением лесных пожаров</t>
  </si>
  <si>
    <t>Таблица 4.1.</t>
  </si>
  <si>
    <t>Информация об организации и функционировании соответствующих комиссий, штабов и групп по тушению лесных пожаров (включая их персональный состав, график работы и др.)</t>
  </si>
  <si>
    <t>Наименование соответствующих органов государственной власти, органов местрого самоуправления, организаций</t>
  </si>
  <si>
    <t>Вид содействия, его объем</t>
  </si>
  <si>
    <t>Лицо, ответственное за оказание содействия</t>
  </si>
  <si>
    <t>Перечень органов государственной власти, органов местного самоуправления, организаций, оказывающих содействие в тушении лесных пожаров</t>
  </si>
  <si>
    <t>Таблица 5.2</t>
  </si>
  <si>
    <t>Таблица 5.3</t>
  </si>
  <si>
    <t>(фамилия, инициалы высшего должностного лица субъекта Российской Федерации)</t>
  </si>
  <si>
    <t>авиапатрулирование проводится через 1 - 2 дня, а при наличии пожаров - ежедневно</t>
  </si>
  <si>
    <t>проведение наземного патрулирования на лесных участках I и II класса природной пожарной опасности, в местах огнеопасных работ, а также в местах массового отдыха граждан не менее 1 раза с 11 до 17 часов (таблица 3.2).</t>
  </si>
  <si>
    <t>низкая пожарная опасность</t>
  </si>
  <si>
    <t>средняя пожарная опасность</t>
  </si>
  <si>
    <t>Рафинов Лев Геннадьевич</t>
  </si>
  <si>
    <t xml:space="preserve">Беляков Юрий Николаевич </t>
  </si>
  <si>
    <t>Директор БУ "Опытное лесничество" Минприроды Чувашии</t>
  </si>
  <si>
    <t>8 (83530) 2-12-15, 89093046645,  krarm@cap.ru</t>
  </si>
  <si>
    <t>Селиванов Рудольф Васильевич</t>
  </si>
  <si>
    <t>Директор БУ "Алатырское лесничество" Минприроды Чувашии</t>
  </si>
  <si>
    <t>Директор БУ "Кирское лесничество" Минприроды Чувашии</t>
  </si>
  <si>
    <t>Директор БУ "Шемуршинское лесничество" Минприроды Чувашии</t>
  </si>
  <si>
    <t>Директор БУ "Вурнарское лесничество" Минприроды Чувашии</t>
  </si>
  <si>
    <t>Директор БУ "Ибресинское лесничество" Минприроды Чувашии</t>
  </si>
  <si>
    <t>Директор БУ "Канашское лесничество" Минприроды Чувашии</t>
  </si>
  <si>
    <t>Директор БУ "Мариинско-Посадское лесничество" Минприроды Чувашии</t>
  </si>
  <si>
    <t>Директор БУ "Ядринское лесничество" Минприроды Чувашии</t>
  </si>
  <si>
    <t>Директор БУ "Шумерлинское лесничество" Минприроды Чувашии</t>
  </si>
  <si>
    <t>Директор БУ "Чебоксарское лесничество" Минприроды Чувашии</t>
  </si>
  <si>
    <t>Директор ФБГУ Национальный парк "Чаваш вармане"" Минприроды России</t>
  </si>
  <si>
    <t xml:space="preserve">наземное патрулирование осуществляется в местах проведения огнеопасных работ и в местах массового отдыха граждан, пребывающих в лесах </t>
  </si>
  <si>
    <t xml:space="preserve"> заместитель министра, директора лесничеств (таб. 1.6)</t>
  </si>
  <si>
    <t>высокая пожарная опасность</t>
  </si>
  <si>
    <t>чрезвычайная пожарная опасность</t>
  </si>
  <si>
    <t>Должностное лицо, ответственное</t>
  </si>
  <si>
    <t>за составление формы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</si>
  <si>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</si>
  <si>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</si>
  <si>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проводится ежедневное однократное авиапатрулирование, а при наличии пожаров - двукратное</t>
  </si>
  <si>
    <t>проводится наземное патрулирование на лесных участках  не менее 3 раз с 8 до 20 часов. Ведется дежурство на пожарных наблюдательных пунктах, не оборудованных автоматическими системами наблюдения, не реже одного раза в час с 9 до 21 часа     (таблица 3.2)</t>
  </si>
  <si>
    <t xml:space="preserve">(8352)54-84-11, 89050280020 </t>
  </si>
  <si>
    <t>проводится двукратное авиапатрулирование, а при наличии пожаров - трехкратное</t>
  </si>
  <si>
    <t>Зеткин Александр Николаевич</t>
  </si>
  <si>
    <t>8(8352) 54-83-62, 89061330856</t>
  </si>
  <si>
    <t>мастер леса Ильинского участкового лесничества</t>
  </si>
  <si>
    <t>Губанов Владислав Алексеевич</t>
  </si>
  <si>
    <t>Стаж работы в лесном хозяйстве более 7 лет</t>
  </si>
  <si>
    <t>старший государственный инспектор</t>
  </si>
  <si>
    <t>Стаж работы в л/х 26 лет</t>
  </si>
  <si>
    <t>Стаж работы в л/х 8 лет</t>
  </si>
  <si>
    <t>8(83542)                    2-13-68 89061305105</t>
  </si>
  <si>
    <t>в том числе:</t>
  </si>
  <si>
    <t>II. Меры по охране земель и земельных участков, имеющих общую границу с лесничествами и лесопарками, а также меры по противопожарному обустройству населенных пунктов, объектов экономики и инфраструктуры, расположенных на таких землях и земельных участках</t>
  </si>
  <si>
    <t>5. Информация о лицах, ответственных за организацию тушения лесных пожаров на территории муниципальных образований субъекта  Российской Федерации</t>
  </si>
  <si>
    <t>Стаж работы в лесном хозяйстве 34 года, руководитель тушения крупного лесного пожара</t>
  </si>
  <si>
    <t>Удостоверение №566 ФАУ ВИПКЛХ,   г.Пушкино, руководитель тушения крупного лесного пожара</t>
  </si>
  <si>
    <t>(8352) 56-52-85</t>
  </si>
  <si>
    <t>Сульдин Александр Генадьевич</t>
  </si>
  <si>
    <t xml:space="preserve">Первомайская ЛПС-I                             БУ "Алатырское лесничество" Минприроды Чувашии </t>
  </si>
  <si>
    <t xml:space="preserve">Шумская ЛПС-I                 БУ "Алатырское лесничество" Минприроды Чувашии </t>
  </si>
  <si>
    <t>Безднинское ЛПС-1</t>
  </si>
  <si>
    <t>Шумская               ЛПС-1</t>
  </si>
  <si>
    <t>Итого по БУ "Алатырское лесничество" 1 арендатор:</t>
  </si>
  <si>
    <t>ЗАО "Чувашкабельмет" п. Вурнары</t>
  </si>
  <si>
    <t>ЗАО  Фирма "Август"</t>
  </si>
  <si>
    <t>Стаж работы в л/х 14 лет</t>
  </si>
  <si>
    <t xml:space="preserve">Вурнарская ЛПС-I                            БУ "Вурнарское лесничество" Минприроды Чувашии </t>
  </si>
  <si>
    <t>директор БУ «Ибресинское лесничество» Минприроды Чувашии</t>
  </si>
  <si>
    <t>(83538)2-18-84 89063860792</t>
  </si>
  <si>
    <t>Св-во ПБ №150 от 04.04.2019</t>
  </si>
  <si>
    <t>Св-во ПБ №151 от 04.04.19</t>
  </si>
  <si>
    <t xml:space="preserve">Березовская ЛПС-I                 БУ "Ибресинское лесничество" Минприроды Чувашии </t>
  </si>
  <si>
    <t xml:space="preserve">Нововыслинская             ЛПС-II                                      БУ "Ибресинское лесничество " Минприроды Чувашии </t>
  </si>
  <si>
    <t>Стаж работы в лесном хозяйстве 24 года</t>
  </si>
  <si>
    <t>Св-во ПБ № 143 2016 г.</t>
  </si>
  <si>
    <t>Итого по БУ "Канашское лесничество" 2 арендатора:</t>
  </si>
  <si>
    <t>Св-во ПБ №173 от 22.03.11</t>
  </si>
  <si>
    <t xml:space="preserve">Кирская ЛПС-III                  БУ "Кирское лесничество" Минприроды Чувашии </t>
  </si>
  <si>
    <t>Первомайская ЛПС -1</t>
  </si>
  <si>
    <t xml:space="preserve">Вурнарская ЛПС-I </t>
  </si>
  <si>
    <t xml:space="preserve">Нововыслинская ЛПС-II </t>
  </si>
  <si>
    <t xml:space="preserve">Канашская ЛПС-I </t>
  </si>
  <si>
    <t xml:space="preserve">Кирская         ЛПС-III </t>
  </si>
  <si>
    <t>4 человека</t>
  </si>
  <si>
    <t>Корякова Надежда Герамновна</t>
  </si>
  <si>
    <t>начальник Мариинско-Посадского участка</t>
  </si>
  <si>
    <t>Данилов Эдуард Ильич</t>
  </si>
  <si>
    <t>начальник Сотниковского лесничества</t>
  </si>
  <si>
    <t>Стаж работы в лесном хозяйстве 20 лет</t>
  </si>
  <si>
    <t>Мариинско-Посадская ЛПС-I                              БУ "Мариинско-Посадское" лесничество Минприроды Чувашии</t>
  </si>
  <si>
    <t xml:space="preserve">Мариинско-Посадская ЛПС-I </t>
  </si>
  <si>
    <t>начальника участка Карачуринского участкового лесничества</t>
  </si>
  <si>
    <t>Долгов  В.П.</t>
  </si>
  <si>
    <t>Стаж работы в лесном хозяйстве 5 лет</t>
  </si>
  <si>
    <t>Сорминская ЛПС-I                          БУ "Опытное лесничество" Минприроды Чувашии</t>
  </si>
  <si>
    <t>Опытная        ЛПС-I</t>
  </si>
  <si>
    <t>Св-во №28 25.01.2018 г.</t>
  </si>
  <si>
    <t xml:space="preserve">Св-во №10213    от 05.03.92, руководитель крупного лесного пожара
</t>
  </si>
  <si>
    <t>Св-во №110 от 02.03.2013</t>
  </si>
  <si>
    <t>Вазюков Николай Анатольевич</t>
  </si>
  <si>
    <t>начальника участка Северного участкового лесничества</t>
  </si>
  <si>
    <t xml:space="preserve">Северная ЛПС-II                     БУ "Чебоксарское лесничество" Минприроды Чувашии </t>
  </si>
  <si>
    <t xml:space="preserve">Сосновская ЛПС-II                 БУ "Чебоксарское лесничество" Минприроды Чувашии </t>
  </si>
  <si>
    <t xml:space="preserve">Северная ЛПС-II </t>
  </si>
  <si>
    <t xml:space="preserve">Сосновская ЛПС-II </t>
  </si>
  <si>
    <t>ООО "УК Волга" п. Сосновка</t>
  </si>
  <si>
    <t>МБУ "Спортивная школа № 10"      п. Сосновка</t>
  </si>
  <si>
    <t>Св-во ПБ №156 от 04.04.19, руководитель тушения крупного лесного пожара</t>
  </si>
  <si>
    <t>Св-во ПБ №157 от 04.04.19</t>
  </si>
  <si>
    <t>Св-во ПБ №162 от 04.04.19</t>
  </si>
  <si>
    <t>Св-во ПБ №158 от 04.04.19</t>
  </si>
  <si>
    <t>Св-во ПБ №159 от 04.04.19</t>
  </si>
  <si>
    <t>Св-во ПБ №165 от 04.04.19</t>
  </si>
  <si>
    <t>Св-во ПБ №161 от 04.04.19</t>
  </si>
  <si>
    <t>Св-во ПБ №160 от 04.04.19</t>
  </si>
  <si>
    <t>Св-во ПБ №163 от 04.04.19</t>
  </si>
  <si>
    <t>(83539) 5-16-09, 89053428075</t>
  </si>
  <si>
    <t xml:space="preserve">д.Байдеряково </t>
  </si>
  <si>
    <t>д.Яманчурино</t>
  </si>
  <si>
    <t>д.Русские Чукалы</t>
  </si>
  <si>
    <t xml:space="preserve">д.Старые Чукалы </t>
  </si>
  <si>
    <t>с.Первомайское</t>
  </si>
  <si>
    <t>с.Корезино</t>
  </si>
  <si>
    <t>д.Асаново</t>
  </si>
  <si>
    <t>д.Нюргечи</t>
  </si>
  <si>
    <t>д.Альбусь-Сюрбеево</t>
  </si>
  <si>
    <t>с.Шерауты</t>
  </si>
  <si>
    <t>с.Большая Таяба</t>
  </si>
  <si>
    <t xml:space="preserve">Чукальская ЛПС-I               БУ "Шемуршинское лесничество" Минприроды Чувашии </t>
  </si>
  <si>
    <t xml:space="preserve">Шемуршинская ЛПС-II БУ "Шемуршинское лесничество" Минприроды Чувашии </t>
  </si>
  <si>
    <t xml:space="preserve">Турганкасинская               ЛПС-II                                      БУ "Шемуршинское лесничество" Минприроды Чувашии </t>
  </si>
  <si>
    <t xml:space="preserve">Комсомольская ЛПС-I                                     БУ "Шемуршинское лесничество" Минприроды Чувашии </t>
  </si>
  <si>
    <t xml:space="preserve">Булинская ЛПС-II                                  БУ "Шемуршинское лесничество" Минприроды Чувашии </t>
  </si>
  <si>
    <t>Булинская ЛПС-II</t>
  </si>
  <si>
    <t xml:space="preserve">Комсомольская ЛПС-I </t>
  </si>
  <si>
    <t xml:space="preserve">Шемуршинская ЛПС-II </t>
  </si>
  <si>
    <t>Турганкасинская ЛПС-II</t>
  </si>
  <si>
    <t xml:space="preserve">Чукальская ЛПС-I </t>
  </si>
  <si>
    <t>(83536)2-45-21, 89033581300</t>
  </si>
  <si>
    <t>Спиридонов А.Н.</t>
  </si>
  <si>
    <t>(83536) 2-32-50, 89373764024</t>
  </si>
  <si>
    <t>Св-во ПБ №029 от 22.03.11</t>
  </si>
  <si>
    <t>(83536) 2-75-27, 89278580978</t>
  </si>
  <si>
    <t>Стаж работы в лесном хозяйстве более 15 лет</t>
  </si>
  <si>
    <t>(83536) 6-28-49, 89603103963</t>
  </si>
  <si>
    <t xml:space="preserve">Порецкая ЛПС-I                БУ "Шумерлинское лесничество" Минприроды Чувашии </t>
  </si>
  <si>
    <t xml:space="preserve">Порецкая ЛПС-I </t>
  </si>
  <si>
    <t xml:space="preserve">Алгашинская ЛПС-I </t>
  </si>
  <si>
    <t xml:space="preserve">Шумерлинская ЛПС-II </t>
  </si>
  <si>
    <t>Ядринская ЛПС-I                   БУ "Ядринское лесничество" Минприроды Чувашии</t>
  </si>
  <si>
    <t>Ядринская              ЛПС-I</t>
  </si>
  <si>
    <t>Обучен на руководителя тушения крупных пожаров, 2014 г.</t>
  </si>
  <si>
    <t>Николаев Олег Алексеевич</t>
  </si>
  <si>
    <t xml:space="preserve"> Врио Главы Чувашской Республики </t>
  </si>
  <si>
    <t>26 человек</t>
  </si>
  <si>
    <t>Директор ФГБУ Заповедник "Присурский" Минприроды России</t>
  </si>
  <si>
    <t>8 (8352) 41-48-49, 889061323794</t>
  </si>
  <si>
    <t>(83536) 2-45-21, 89033581300</t>
  </si>
  <si>
    <t>Св-во ПБ №1722 от 04.04.2019 руководитель тушения крупного лесного пожара</t>
  </si>
  <si>
    <t>Чепрасова Ольга Викторовна</t>
  </si>
  <si>
    <t>Степанов Владимир Иванович</t>
  </si>
  <si>
    <t>глава муниципального образования,                       председатель КЧС и ПБ</t>
  </si>
  <si>
    <t>иные организации - 8</t>
  </si>
  <si>
    <t>арендаторы лесных участков - 11</t>
  </si>
  <si>
    <t xml:space="preserve">Вывод: Чувашская Республика  готова к пожароопасному сезону 2020 года.  </t>
  </si>
  <si>
    <t>и.о. министра Чувашской Республики по делам гражданской обороны и чрезвычайным ситуациям</t>
  </si>
  <si>
    <t>ГПЗ "Присурский"</t>
  </si>
  <si>
    <t>начальник ГУ МЧС России по Чувашской Республике-Чувашии</t>
  </si>
  <si>
    <t>ГУ МЧС России по Чувашской Республике-Чувашии</t>
  </si>
  <si>
    <t>17 ПСЧ 9 ПСО ФПС ГПС ГУ МЧС России по Чувашской Республике-Чувашии</t>
  </si>
  <si>
    <t>27 ПСЧ 9 ПСО ФПС ГПС ГУ МЧС России по Чувашской Республике-Чувашии</t>
  </si>
  <si>
    <t>28 ПСЧ 9 ПСО ФПС ГПС ГУ МЧС России по Чувашской Республике-Чувашии</t>
  </si>
  <si>
    <t>15 ПСЧ 9 ПСО ФПС ГПС ГУ МЧС России по Чувашской Республике-Чувашии</t>
  </si>
  <si>
    <t>39 ПСЧ 9 ПСО ФПС ГПС ГУ МЧС России по Чувашской Республике-Чувашии</t>
  </si>
  <si>
    <t>40 ПСЧ 9 ПСО ФПС ГПС ГУ МЧС России по Чувашской Республике-Чувашии</t>
  </si>
  <si>
    <t>30 ПСЧ 9 ПСО ФПС ГПС ГУ МЧС России по Чувашской Республике-Чувашии</t>
  </si>
  <si>
    <t>34 ПСЧ 9 ПСО ФПС ГПС ГУ МЧС России по Чувашской Республике-Чувашии</t>
  </si>
  <si>
    <t>41 ПСЧ 5 ПСО ФПС ГПС ГУ МЧС России по Чувашской Республике-Чувашии</t>
  </si>
  <si>
    <t>СПСЧ ГУ МЧС России по Чувашской Республике-Чувашии</t>
  </si>
  <si>
    <t>23 ПСЧ 9 ПСО ФПС ГПС ГУ МЧС России по Чувашской Республике-Чувашии</t>
  </si>
  <si>
    <t>43 ПСЧ 5 ПСО ФПС ГПС ГУ МЧС России по Чувашской Республике-Чувашии</t>
  </si>
  <si>
    <t>Силы и средства ГУ МЧС России по Чувашской Республике-Чувашии</t>
  </si>
  <si>
    <t>Всего сил и средств ГУ МЧС России                                                                                             по Чувашской Республике-Чувашии</t>
  </si>
  <si>
    <t>Баскакская ЛПС-I</t>
  </si>
  <si>
    <t>Баишевская ЛПС -II</t>
  </si>
  <si>
    <t>77 человек, из них: работники ООПТ - 5 человек, работники лесничеств - 72 человека. Руководителей тушения крупных лесных пожаров - 12 человек.</t>
  </si>
  <si>
    <t>И.о. министра</t>
  </si>
  <si>
    <t>Анатольев А.В.</t>
  </si>
  <si>
    <t>Стаж работы в л/х 10 лет</t>
  </si>
  <si>
    <t>Стаж работы в лесном хозяйстве 25 лет</t>
  </si>
  <si>
    <t>Стаж работы в лесном хозяйстве 27 лет</t>
  </si>
  <si>
    <t>ФГБУ «Государственный заповедник «Присурский»</t>
  </si>
  <si>
    <t xml:space="preserve">ФГБУ «Национальный парк                                  «Чаваш Вармане» </t>
  </si>
  <si>
    <t>Всего по землям лесного фонда</t>
  </si>
  <si>
    <t>Всего по землям ООПТ</t>
  </si>
  <si>
    <t>заведующий сектором</t>
  </si>
  <si>
    <t xml:space="preserve">и.о. заместителя Председателя Кабинета Министров Чувашской Республики - министра сельского хозяйства </t>
  </si>
  <si>
    <t>(8352) 62-69-22</t>
  </si>
  <si>
    <t>директор КУ ЧР «Лесная охрана» Минприроды Чувашии</t>
  </si>
  <si>
    <t>директор ФГБУ «Государственный заповедник «Присурский»</t>
  </si>
  <si>
    <t>директор ФГБУ «Национальный парк «Чаваш Вармане»</t>
  </si>
  <si>
    <t>и.о. министра Чувашской Республики по делам гражданнской обороны и чрезвычайным ситуациям</t>
  </si>
  <si>
    <t>(8352)62-85-37, 89674706474, gcheb@cap.ru</t>
  </si>
  <si>
    <t>глава администрации</t>
  </si>
  <si>
    <t xml:space="preserve">заведующий сектором </t>
  </si>
  <si>
    <t xml:space="preserve">Безднинская ЛПС-I           БУ "Алатырское лесничество" Минприроды Чувашии </t>
  </si>
  <si>
    <t>8(83531)6-46-02            89373710810</t>
  </si>
  <si>
    <t xml:space="preserve">Чувашская Республика, Красноармейский район, д. Юпрямы, ул. Ягодная, д.2 (выд. 11, кв.15 Сорминского участкового лесничества БУ "Опытное лесничество"), широта: 55°46′80″N, долгота: 46°59′38″E </t>
  </si>
  <si>
    <t xml:space="preserve">Чувашская Республика, Алатырский р-н, с. Сойгино. Координаты: Широта: 54°46′20″N Долгота: 47°04′28″E </t>
  </si>
  <si>
    <t xml:space="preserve">Чувашская Республика, Алатырский р-н, пос. Алтышево, ул. Железнодорожная, д. 14.  Координаты: Широта: 54°54′58″N Долгота: 46°41′36″E </t>
  </si>
  <si>
    <t xml:space="preserve">Чувашская Республика, Алатырский р-н, пос. Первомайский, ул. Ленина, д. 33.  Координаты: Широта: 54°54′40″N  Долгота: 46°57′27″E </t>
  </si>
  <si>
    <t xml:space="preserve">Чувашская Республика, Ибресинский р-н, Березовское участковое лесничество (кв. 105). Координаты:  Широта: 55°12′37″N Долгота: 46°49′22″E </t>
  </si>
  <si>
    <t xml:space="preserve">Чувашская Республика, Ибресинский р-н, Нововыслинское участковое лесничество                                (кв. 22). Координаты:  Широта: 55°18′02″N Долгота: 47°18′10″E </t>
  </si>
  <si>
    <t xml:space="preserve">Чувашская Республика, Алатырский р-н, пос. Киря. Координаты: Широта: 55°04′44″N Долгота: 46°30′54″E </t>
  </si>
  <si>
    <t xml:space="preserve">Чувашская Республика, Мариинско-Посадский район, г. Мариинский-Посад, ул. Николаева, д.99. Координаты: Широта: 56°11′03″N Долгота: 47°72′06″E </t>
  </si>
  <si>
    <t xml:space="preserve">Чувашская Республика, г. Чебоксары, пос. Северный, д. 19 а. Координаты: Широта: 56°17′14″N Долгота: 47°11′29″E </t>
  </si>
  <si>
    <t xml:space="preserve">Чувашская Республика, г. Чебоксары, пос. Октябрьский, Сосновское лесничесвто (кв. 62). Координаты: Широта: 56°10′21″N Долгота: 47°16′19″E </t>
  </si>
  <si>
    <t xml:space="preserve">Чувашская Республика, Батыревский р-н,     с. Балабаш-Баишево, ул. Люльская.  Координаты: Широта: 55°4′25″N Долгота: 47°15′43″E </t>
  </si>
  <si>
    <t xml:space="preserve">Чувашская Республика, Комсомольский р-н, с. Комсомольское, ул. Лесная, д. 2 в.  Координаты: Широта: 55°16′29″N Долгота: 47°32′51″E </t>
  </si>
  <si>
    <t xml:space="preserve">Чувашская Республика, Батыревский р-н, с. Торханы, ул. Центральная, д. 1.  Координаты: Широта: 55°0′22″N Долгота: 47°20′17″E </t>
  </si>
  <si>
    <t xml:space="preserve">Чувашская Республика, Шемуршинский р-н, Чукальское лесничество (кв. 117).  Координаты: Широта: 54°42′14″N Долгота: 47°09′21″E </t>
  </si>
  <si>
    <t xml:space="preserve">Чувашская Республика, Шемуршинский р-н, с. Шемурша, ул. Лесхозная, д. 32 б.  Координаты: Широта: 54°53′27″N Долгота: 47°30′24″E </t>
  </si>
  <si>
    <t xml:space="preserve">Чувашская Республика, Шумерлинский р-н, д. Чувашские Алгаши.   Координаты: Широта: 55°19′16″N Долгота: 46°32′21E </t>
  </si>
  <si>
    <t xml:space="preserve">Чувашская Республика, Порецкий р-н, с. Порецкое, ул. Комсомольская, д. 11.   Координаты: Широта: 55°11′56″N Долгота: 46°20′11″E </t>
  </si>
  <si>
    <t xml:space="preserve">Чувашская Республика, Ядринский р-н,       г. Ядрин, ул. К.Маркса, д.37. Координаты: Широта: 55°93′75″N Долгота: 46°20′55″E </t>
  </si>
  <si>
    <t xml:space="preserve">Чувашская Республика, Шумерлинский р-н, Шумерлинское лесничество (кв. 45).  Координаты: Широта: 55°11′55″N Долгота: 46°20′13″E </t>
  </si>
  <si>
    <t xml:space="preserve">Чувашская Республика, г. Чебоксары, пос. Лесной, д.9.  Координаты: Широта: 56°7′47.11″N Долгота: 47°8′50.48″E </t>
  </si>
  <si>
    <t>ФГБУ «Национальный парк «Чаваш вармане»</t>
  </si>
  <si>
    <t>Итого по учреждению:</t>
  </si>
  <si>
    <t>Чувашская Республика, Шемуршинский район, выд. 4 кв. 87 Баскакского участкового лесни-чества.  Координаты: 54º 51' СШ 47º 23' ВД</t>
  </si>
  <si>
    <t>Чувашская Республика, Шемуршинский район, выд. 8 кв. 129 Баишевского участкового лесни-чества.  Координаты: 54º 46' СШ 47º 18' ВД</t>
  </si>
  <si>
    <t xml:space="preserve">ФГБУ ГПЗ «Присурский», ЛПС-I </t>
  </si>
  <si>
    <t>13 учреждений, 24 лесопожарные станции</t>
  </si>
  <si>
    <t>БУ "Алатырское лесничество" Минприроды Чувашии</t>
  </si>
  <si>
    <t>БУ «Вурнарское лесничество» Минприроды Чувашии</t>
  </si>
  <si>
    <t xml:space="preserve"> БУ «Ибресинское лесничество» Минприроды Чувашии</t>
  </si>
  <si>
    <t>БУ «Канашское лесничество» Минприроды Чувашии</t>
  </si>
  <si>
    <t>БУ «Кирское лесничество» Минприроды Чувашии</t>
  </si>
  <si>
    <t>БУ «Мариинско - Посадское лесничество» Минприроды Чувашии</t>
  </si>
  <si>
    <t>БУ «Опытное лесничество» Минприроды Чувашии</t>
  </si>
  <si>
    <t>БУ «Чебоксарское лесничество» Минприроды Чувашии</t>
  </si>
  <si>
    <t>БУ «Шемуршинское лесничество» Минприроды Чувашии</t>
  </si>
  <si>
    <t>БУ «Шумерлинское лесничество» Минприроды Чувашии</t>
  </si>
  <si>
    <t>БУ «Ядринское лесничество» Минприроды Чувашии</t>
  </si>
  <si>
    <t>Директор ФГБУ «Государственный заповедник «Присурский»</t>
  </si>
  <si>
    <t>Директор ФГБУ «Национальный парк «Чаваш вармане»</t>
  </si>
  <si>
    <t>Канашская ЛПС-I                                    БУ "Канашское лесничество" Минприроды Чувашии</t>
  </si>
  <si>
    <t>Баскакская ЛПС-I                                  ФГБУ «Национальный парк «Чаваш вармане»</t>
  </si>
  <si>
    <t>Баишевская ЛПС-II                              ФГБУ «Национальный парк «Чаваш вармане»</t>
  </si>
  <si>
    <t>ФГБУ «Национальный парк «Чаваш вармане»:</t>
  </si>
  <si>
    <t>ФГБУ «Государственный заповедник «Присурский»:</t>
  </si>
  <si>
    <t xml:space="preserve">       И.о. министра   </t>
  </si>
  <si>
    <t>заведукющий сектором</t>
  </si>
  <si>
    <t xml:space="preserve">       И.о. министра  </t>
  </si>
  <si>
    <t>Итого по БУ "Мариинско-Посадское лесничество"                                                1 арендатор:</t>
  </si>
  <si>
    <t>Администрация Кирского сельского поселения  Алатырского района</t>
  </si>
  <si>
    <t>Администрация Атратского сельского поселения Алатырского района</t>
  </si>
  <si>
    <t>Администрация Междуреченского сельского поселения Алатырского района</t>
  </si>
  <si>
    <t>Администрация Сиявского сельского поселения Порецкого района</t>
  </si>
  <si>
    <t xml:space="preserve">Анатольев А.В. </t>
  </si>
  <si>
    <t>ведение дежурства на пожарных наблюдательных пунктах, не оборудованных автоматическими системами наблюдения, осуществляется  в 10,13,16 и 19 часов</t>
  </si>
  <si>
    <t>и.о. министра Чувашской Республики по делам гражданской обороны и чрез-вычайным ситуациям</t>
  </si>
  <si>
    <t>в лесничествах обеспе-чивается ежедневное круглосуточное дежурство из числа ответственных лиц</t>
  </si>
  <si>
    <t xml:space="preserve">           Заместитель министра</t>
  </si>
  <si>
    <t xml:space="preserve">    Должностное лицо, ответст-                  </t>
  </si>
  <si>
    <t>венное за составление формы</t>
  </si>
  <si>
    <t>Михайлов Герман Евгеньевич</t>
  </si>
  <si>
    <t>8(83532) 6-12-15, 89656825005,                      batyr@cap.ru</t>
  </si>
  <si>
    <t>8 (83541) 6-22-36,               8 (8352) 6-25-81,  89370157528,  morgau@cap.ru</t>
  </si>
  <si>
    <t>Николаев Игорь Вадимович</t>
  </si>
  <si>
    <t>8(83545) 2-12-15,               zivil@cap.ru</t>
  </si>
  <si>
    <t xml:space="preserve">     И.о. министра   </t>
  </si>
  <si>
    <t xml:space="preserve">428014, Чувашская Республика,                     г. Чебоксары, площадь И.Ф. Скворцова, д.1,  Общество с ограниченной ответственностью "Международный аэропорт Чебоксары"                          С  056º 05' 24"                 В 047º 20' 54" </t>
  </si>
  <si>
    <t xml:space="preserve">Минаев Руслан Валерьевич, директор </t>
  </si>
  <si>
    <t>т/ф.: 8(8352)                     22-94-03,                            8(499) 940-07-23, доб.354;                        e-mail: mach@aerofuels.ru, aeroport.cheboksary@aerofuels.ru</t>
  </si>
  <si>
    <t>Врио Главы Чувашской Республики</t>
  </si>
  <si>
    <t xml:space="preserve">О.А. Николаев </t>
  </si>
  <si>
    <t>Сутчевское сельское поселение</t>
  </si>
  <si>
    <t>Эльбарусовское сельское поселение</t>
  </si>
  <si>
    <t>Тюрмелинское сельское поселение</t>
  </si>
  <si>
    <t>Янгильдинское сельское поселение</t>
  </si>
  <si>
    <t>ДОЛ "Космонавт" им. А.Г. Николаева</t>
  </si>
  <si>
    <t xml:space="preserve">Подготовлен резерв противо-пожарной техники и оборудования: автомобильные пожарные цистерны 57 единицы, 23 мотопомпы, 290 человек личного состава </t>
  </si>
  <si>
    <t xml:space="preserve">Временно исполняющий обязанности Главы Чувашской Республики Олег Алексеевич Николаев </t>
  </si>
  <si>
    <t>Св-во ПБ №164  2019 г.</t>
  </si>
  <si>
    <t>Стаж работы в лесном хозяйстве более 10 лет</t>
  </si>
  <si>
    <t xml:space="preserve">в соответствии с Положением, утвержденным Указом Главы  Чувашской Республики                                                                          от 10 февраля 2018 г. № 12 </t>
  </si>
  <si>
    <t>Шметков Виктор Анатольевич</t>
  </si>
  <si>
    <t>В.А. Косачёв</t>
  </si>
  <si>
    <t>Итого по БУ "Чебоксарское лесничество" 1 организация и                         2 арендатора</t>
  </si>
  <si>
    <t>Итого по БУ "Кирское лесничество"                                                            6 органзаций, 1 арендатор:</t>
  </si>
  <si>
    <t>И.о.  министра</t>
  </si>
  <si>
    <t>(8352)                64-22-35,                 62-08-46</t>
  </si>
  <si>
    <t>Косачёв Виктор Александрович</t>
  </si>
  <si>
    <t>и.о. министра природных ресурсов и экологии Чувашской Республики</t>
  </si>
  <si>
    <t>Итого по бюджетным организациям Минприроды Чувашии</t>
  </si>
  <si>
    <t>Силы и средства пожарной охраны ГКЧС Чувашии</t>
  </si>
  <si>
    <t>ПЧ-21 КУ "ЧРПС" ГКЧС Чувашии</t>
  </si>
  <si>
    <t>ПЧ-25 КУ "ЧРПС" ГКЧС Чувашии</t>
  </si>
  <si>
    <t>ПЧ-9 КУ "ЧРПС" ГКЧС Чувашии</t>
  </si>
  <si>
    <t>ПЧ-42 КУ "ЧРПС" ГКЧС Чувашии</t>
  </si>
  <si>
    <t xml:space="preserve">ПЧ-33 КУ "ЧРПС" ГКЧС Чувашии </t>
  </si>
  <si>
    <t>ПЧ-38 КУ "ЧРПС" ГКЧС Чувашии</t>
  </si>
  <si>
    <t>ПЧ-37 КУ "ЧРПС" ГКЧС Чувашии</t>
  </si>
  <si>
    <t xml:space="preserve">ПЧ-31 КУ "ЧРПС" ГКЧС Чувашии </t>
  </si>
  <si>
    <t>ПЧ-32 КУ "ЧРПС" ГКЧС Чувашии</t>
  </si>
  <si>
    <t xml:space="preserve">ПЧ-44 КУ "ЧРПС" ГКЧС Чувашии </t>
  </si>
  <si>
    <t>ПЧ-45 КУ "ЧРПС" ГКЧС Чувашии</t>
  </si>
  <si>
    <t>Государственный комитет Чувашской Республики по делам гражданской обороны и чрезвычайным ситуациям</t>
  </si>
  <si>
    <t>Итого по ФГБУ ГПЗ "Присурский"</t>
  </si>
  <si>
    <t>Всего сил и средств ГКЧС Чувашии</t>
  </si>
  <si>
    <t xml:space="preserve">ПЧ-26 КУ "ЧРПС" ГКЧС Чувашии </t>
  </si>
  <si>
    <t>ГКЧС Чувашии</t>
  </si>
  <si>
    <t xml:space="preserve">Казенное учреждение Чувашской Республики "Чувашская республиканская противопожарная служба" Государственного комитета Чувашской Республики по делам  гражданской обороны и чрезвычайным ситуациям </t>
  </si>
  <si>
    <t xml:space="preserve">4.  Силы и средства, которые могут быть привлечены для борьбы с лесными пожарами  </t>
  </si>
  <si>
    <t>силы и средства, которые могут быть привлечены для борьбы с лесными пожарами при необходимости привлекаются для тушения лесных пожаров (табл. 3.4)</t>
  </si>
  <si>
    <t>силы и средства, которые могут быть привлечены для борьбы с лесными пожарами (таблица 3.4)</t>
  </si>
  <si>
    <t>лесопожарные формирования, их пожарная техника и оборудование находятся в полной готовности (таблица 3.2.)</t>
  </si>
  <si>
    <t>силы и средства, которые могут быть привлечены для борьбы с лесными пожарами при необходимости привлекаются для тушения лесных пожаров (таблица 3.4)</t>
  </si>
  <si>
    <t>тушение возникающих лесных пожаров произ-водится силами и сред-ствами лесопожарных формирований в соот-ветствии с действующи-ми правилами тушения лесных пожаров; при не-обходимости для ту-шения лесных пожаров привлекаются силы и средства, которые могут быть привлечены для борьбы с лесными пожа-рами (таблицы 3.2 и 3.4)</t>
  </si>
  <si>
    <t>тушение возникающих лесных пожаров произ-водится силами и сред-ствами лесопожарных формирований в соот-ветствии с действующи-ми правилами тушения лесных пожаров  (таблица 3.2)</t>
  </si>
  <si>
    <t>оперативные штабы по охране лесов от пожаров при наличии обстоятель-ств, соответствующих введению режима чрез-вычайной ситуации в ле-сах, возникшего вслед-ствие лесных пожаров, направляют соответст-вующее обращение в комиссии по по преду-преждению и ликвидации чрезвычайных ситуаций и обеспечению пожарной безопасности соответ-ствующего уровня</t>
  </si>
  <si>
    <t>оперативные штабы по охране лесов от пожаров при наличии обстоя-тельств, соответству-ющих введению режима чрезвычайной ситуации в лесах, возникшего вследствие лесных пожаров,  направляют соответствующее обращение в комиссии по предупреждению и ликвидации чрезвы-чайных ситуаций и  обеспечению пожарной безопасности соответ-ствующего уровня</t>
  </si>
  <si>
    <t>в установленном порядке вводится особый противопожар-ный режим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</si>
  <si>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наземное патрулирование на территориях, отнесенных к I-III-м классам природной пожарной опасности не менее 2 раз с 10 до 19 часов. Ведется дежурство на пожарных наблюдатель-ных пунктах, не оборудо-ванных автоматичес-кими системами наблюдения, не реже одного раза в два часа с 10 до 20 часов</t>
  </si>
  <si>
    <t>Леснич-ва (табл. 3.2.) + арендаторы (табл. 3.4)</t>
  </si>
  <si>
    <t>арендаторы (табл. 3.4)</t>
  </si>
  <si>
    <t>организации (табл. 3.4)</t>
  </si>
  <si>
    <t>арендаторы (табл. 3.4.)</t>
  </si>
  <si>
    <t>тушение возникающих лесных пожаров произ-водится силами и сред-ствами лесопожарных формирований в соответ-ствии с действующими правилами тушения лесных пожаров (таблица 3.2)</t>
  </si>
  <si>
    <t>Маслова Зоя Леонидовна</t>
  </si>
  <si>
    <t>8(8352) 62-27-38,                chebs@cap.ru</t>
  </si>
  <si>
    <t xml:space="preserve">       В целях обеспечения согласованности действий органов исполнительной власти Чувашской Республики, территориальных органов федеральных органов исполнительной власти, органов местного самоуправления и организаций в Чувашской Республике в области защиты населения и территорий от чрезвычайных ситуаций природного и техногенного характера и обеспечения пожарной безопасности   Указом Главы Чувашской Республики от 10 февраля 2018 г. № 12 «О Комиссии по предупреждению и ликвидации чрезвычайных ситуаций и обеспечению пожарной безопасности в Чувашской Республике» образована Комиссия по предупреждению и ликвидации чрезвычайных ситуаций и обеспечению пожарной безопасности. Комиссию возглавляет  Глава Чувашской Республики. Установлено, что Комиссия при введении режима чрезвычайной ситуации, выполняет функции Оперативного штаба Чувашской Республики по борьбе с природными пожарами (Указ о создании, положение о комиссии и её состав прилагаются к Сводному плану).  На пожароопасный сезон также организован Оперативный штаб по охране лесов от пожаров Министерства природных ресурсов и экологии Чувашской Республики (приказ Минприроды Чувашии от 14 декабря 2020 г. № 12 «Об организации охраны лесов от пожаров в 2020 году» (с изменениями) прилагается к 4 разделу Сводного плана). </t>
  </si>
  <si>
    <t xml:space="preserve">Алгашинская ЛПС-I               БУ "Шумерлинское лесничество" Минприроды Чувашии </t>
  </si>
  <si>
    <t xml:space="preserve">Шумерлинская ЛПС-II                     БУ "Шумерлинское лесничество" Минприроды Чувашии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</si>
</sst>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m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3"/>
      <color indexed="8"/>
      <name val="Calibri"/>
      <family val="2"/>
    </font>
    <font>
      <u val="single"/>
      <sz val="12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u val="single"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.5"/>
      <name val="Times New Roman"/>
      <family val="1"/>
    </font>
    <font>
      <sz val="12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.5"/>
      <color theme="1"/>
      <name val="Times New Roman"/>
      <family val="1"/>
    </font>
    <font>
      <b/>
      <i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>
        <color indexed="63"/>
      </right>
      <top style="thin"/>
      <bottom/>
    </border>
    <border>
      <left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29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textRotation="90" wrapText="1" readingOrder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 readingOrder="1"/>
    </xf>
    <xf numFmtId="0" fontId="7" fillId="0" borderId="0" xfId="0" applyFont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textRotation="90" wrapText="1" readingOrder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 readingOrder="1"/>
    </xf>
    <xf numFmtId="0" fontId="5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textRotation="90" wrapText="1" readingOrder="1"/>
    </xf>
    <xf numFmtId="49" fontId="2" fillId="0" borderId="41" xfId="0" applyNumberFormat="1" applyFont="1" applyBorder="1" applyAlignment="1">
      <alignment horizontal="center" vertical="center" textRotation="90" wrapText="1" readingOrder="1"/>
    </xf>
    <xf numFmtId="49" fontId="2" fillId="0" borderId="42" xfId="0" applyNumberFormat="1" applyFont="1" applyBorder="1" applyAlignment="1">
      <alignment horizontal="center" vertical="center" textRotation="90" wrapText="1" readingOrder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1" fillId="33" borderId="2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4" fontId="8" fillId="0" borderId="3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1" fontId="12" fillId="34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1" fontId="8" fillId="35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49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184" fontId="2" fillId="0" borderId="16" xfId="0" applyNumberFormat="1" applyFont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184" fontId="8" fillId="37" borderId="3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84" fontId="2" fillId="0" borderId="12" xfId="0" applyNumberFormat="1" applyFont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49" fontId="3" fillId="33" borderId="52" xfId="0" applyNumberFormat="1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3" fillId="0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184" fontId="2" fillId="0" borderId="25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3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32" xfId="0" applyNumberFormat="1" applyFont="1" applyBorder="1" applyAlignment="1">
      <alignment horizontal="center" vertical="center" wrapText="1"/>
    </xf>
    <xf numFmtId="184" fontId="2" fillId="0" borderId="32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84" fontId="2" fillId="0" borderId="48" xfId="0" applyNumberFormat="1" applyFont="1" applyBorder="1" applyAlignment="1">
      <alignment horizontal="center" vertical="center" wrapText="1"/>
    </xf>
    <xf numFmtId="184" fontId="2" fillId="0" borderId="56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184" fontId="2" fillId="0" borderId="48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184" fontId="2" fillId="0" borderId="56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184" fontId="2" fillId="0" borderId="58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184" fontId="2" fillId="0" borderId="59" xfId="0" applyNumberFormat="1" applyFont="1" applyBorder="1" applyAlignment="1">
      <alignment horizontal="center" vertical="center" wrapText="1"/>
    </xf>
    <xf numFmtId="184" fontId="2" fillId="0" borderId="59" xfId="0" applyNumberFormat="1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center" wrapText="1"/>
    </xf>
    <xf numFmtId="184" fontId="2" fillId="0" borderId="58" xfId="0" applyNumberFormat="1" applyFont="1" applyFill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184" fontId="8" fillId="37" borderId="61" xfId="0" applyNumberFormat="1" applyFont="1" applyFill="1" applyBorder="1" applyAlignment="1">
      <alignment horizontal="center" vertical="center" wrapText="1"/>
    </xf>
    <xf numFmtId="184" fontId="8" fillId="37" borderId="62" xfId="0" applyNumberFormat="1" applyFont="1" applyFill="1" applyBorder="1" applyAlignment="1">
      <alignment horizontal="center" vertical="center" wrapText="1"/>
    </xf>
    <xf numFmtId="184" fontId="8" fillId="37" borderId="60" xfId="0" applyNumberFormat="1" applyFont="1" applyFill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center" vertical="center" wrapText="1"/>
    </xf>
    <xf numFmtId="184" fontId="8" fillId="37" borderId="48" xfId="0" applyNumberFormat="1" applyFont="1" applyFill="1" applyBorder="1" applyAlignment="1">
      <alignment horizontal="center" vertical="center" wrapText="1"/>
    </xf>
    <xf numFmtId="184" fontId="8" fillId="37" borderId="5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2" fillId="38" borderId="28" xfId="0" applyFont="1" applyFill="1" applyBorder="1" applyAlignment="1">
      <alignment horizontal="center" vertical="center" wrapText="1"/>
    </xf>
    <xf numFmtId="0" fontId="12" fillId="38" borderId="41" xfId="0" applyFont="1" applyFill="1" applyBorder="1" applyAlignment="1">
      <alignment horizontal="center" vertical="center" wrapText="1"/>
    </xf>
    <xf numFmtId="0" fontId="12" fillId="38" borderId="4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2" fillId="33" borderId="20" xfId="0" applyFont="1" applyFill="1" applyBorder="1" applyAlignment="1">
      <alignment vertical="center" textRotation="90" wrapText="1"/>
    </xf>
    <xf numFmtId="0" fontId="2" fillId="33" borderId="10" xfId="0" applyFont="1" applyFill="1" applyBorder="1" applyAlignment="1">
      <alignment vertical="center" textRotation="90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84" fontId="2" fillId="0" borderId="5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184" fontId="2" fillId="0" borderId="61" xfId="0" applyNumberFormat="1" applyFont="1" applyFill="1" applyBorder="1" applyAlignment="1">
      <alignment horizontal="center" vertical="center" wrapText="1"/>
    </xf>
    <xf numFmtId="184" fontId="2" fillId="0" borderId="62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9" xfId="0" applyNumberFormat="1" applyFont="1" applyFill="1" applyBorder="1" applyAlignment="1">
      <alignment horizontal="center" vertical="center" wrapText="1"/>
    </xf>
    <xf numFmtId="1" fontId="5" fillId="35" borderId="30" xfId="0" applyNumberFormat="1" applyFont="1" applyFill="1" applyBorder="1" applyAlignment="1">
      <alignment horizontal="center" vertical="center" wrapText="1"/>
    </xf>
    <xf numFmtId="1" fontId="5" fillId="35" borderId="43" xfId="0" applyNumberFormat="1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67" xfId="0" applyFont="1" applyFill="1" applyBorder="1" applyAlignment="1">
      <alignment horizontal="center" vertical="center" wrapText="1"/>
    </xf>
    <xf numFmtId="1" fontId="12" fillId="34" borderId="29" xfId="0" applyNumberFormat="1" applyFont="1" applyFill="1" applyBorder="1" applyAlignment="1">
      <alignment horizontal="center" vertical="center" wrapText="1"/>
    </xf>
    <xf numFmtId="1" fontId="12" fillId="34" borderId="30" xfId="0" applyNumberFormat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 wrapText="1"/>
    </xf>
    <xf numFmtId="0" fontId="12" fillId="38" borderId="30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41" xfId="0" applyFont="1" applyFill="1" applyBorder="1" applyAlignment="1">
      <alignment horizontal="center" vertical="center" wrapText="1"/>
    </xf>
    <xf numFmtId="0" fontId="12" fillId="36" borderId="4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33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 readingOrder="1"/>
    </xf>
    <xf numFmtId="0" fontId="25" fillId="0" borderId="78" xfId="0" applyFont="1" applyBorder="1" applyAlignment="1">
      <alignment horizontal="center" vertical="top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4" fontId="8" fillId="37" borderId="7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84" fontId="2" fillId="0" borderId="21" xfId="0" applyNumberFormat="1" applyFont="1" applyBorder="1" applyAlignment="1">
      <alignment horizontal="center" vertical="center" wrapText="1"/>
    </xf>
    <xf numFmtId="184" fontId="2" fillId="0" borderId="22" xfId="0" applyNumberFormat="1" applyFont="1" applyBorder="1" applyAlignment="1">
      <alignment horizontal="center" vertical="center" wrapText="1"/>
    </xf>
    <xf numFmtId="0" fontId="8" fillId="37" borderId="80" xfId="0" applyFont="1" applyFill="1" applyBorder="1" applyAlignment="1">
      <alignment horizontal="center" vertical="center" wrapText="1"/>
    </xf>
    <xf numFmtId="184" fontId="8" fillId="37" borderId="80" xfId="0" applyNumberFormat="1" applyFont="1" applyFill="1" applyBorder="1" applyAlignment="1">
      <alignment horizontal="center" vertical="center" wrapText="1"/>
    </xf>
    <xf numFmtId="184" fontId="8" fillId="37" borderId="8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184" fontId="2" fillId="0" borderId="27" xfId="0" applyNumberFormat="1" applyFont="1" applyBorder="1" applyAlignment="1">
      <alignment horizontal="center" vertical="center" wrapText="1"/>
    </xf>
    <xf numFmtId="184" fontId="2" fillId="0" borderId="47" xfId="0" applyNumberFormat="1" applyFont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3" borderId="53" xfId="0" applyFont="1" applyFill="1" applyBorder="1" applyAlignment="1">
      <alignment horizontal="center" vertical="center" textRotation="90" wrapText="1"/>
    </xf>
    <xf numFmtId="0" fontId="2" fillId="33" borderId="54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5" fillId="0" borderId="86" xfId="0" applyFont="1" applyBorder="1" applyAlignment="1">
      <alignment horizontal="center" vertical="center" wrapText="1" readingOrder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 wrapText="1" readingOrder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 readingOrder="1"/>
    </xf>
    <xf numFmtId="0" fontId="13" fillId="0" borderId="41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 readingOrder="1"/>
    </xf>
    <xf numFmtId="0" fontId="15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5" fillId="0" borderId="0" xfId="0" applyFont="1" applyBorder="1" applyAlignment="1">
      <alignment/>
    </xf>
    <xf numFmtId="184" fontId="8" fillId="37" borderId="47" xfId="0" applyNumberFormat="1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47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2" fillId="33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184" fontId="2" fillId="0" borderId="44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184" fontId="2" fillId="0" borderId="60" xfId="0" applyNumberFormat="1" applyFont="1" applyBorder="1" applyAlignment="1">
      <alignment horizontal="center" vertical="center" wrapText="1"/>
    </xf>
    <xf numFmtId="184" fontId="2" fillId="0" borderId="62" xfId="0" applyNumberFormat="1" applyFont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center" vertical="center" wrapText="1"/>
    </xf>
    <xf numFmtId="184" fontId="2" fillId="0" borderId="91" xfId="0" applyNumberFormat="1" applyFont="1" applyBorder="1" applyAlignment="1">
      <alignment horizontal="center" vertical="center" wrapText="1"/>
    </xf>
    <xf numFmtId="184" fontId="2" fillId="0" borderId="92" xfId="0" applyNumberFormat="1" applyFont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 wrapText="1"/>
    </xf>
    <xf numFmtId="184" fontId="2" fillId="0" borderId="93" xfId="0" applyNumberFormat="1" applyFont="1" applyFill="1" applyBorder="1" applyAlignment="1">
      <alignment horizontal="center" vertical="center" wrapText="1"/>
    </xf>
    <xf numFmtId="184" fontId="2" fillId="0" borderId="92" xfId="0" applyNumberFormat="1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textRotation="90" wrapText="1"/>
    </xf>
    <xf numFmtId="0" fontId="2" fillId="0" borderId="57" xfId="0" applyFont="1" applyFill="1" applyBorder="1" applyAlignment="1">
      <alignment horizontal="center" vertical="center" wrapText="1"/>
    </xf>
    <xf numFmtId="184" fontId="2" fillId="0" borderId="5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84" fontId="70" fillId="0" borderId="13" xfId="0" applyNumberFormat="1" applyFont="1" applyBorder="1" applyAlignment="1">
      <alignment horizontal="center" vertical="center" wrapText="1"/>
    </xf>
    <xf numFmtId="184" fontId="70" fillId="0" borderId="25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textRotation="90" wrapText="1"/>
    </xf>
    <xf numFmtId="184" fontId="70" fillId="0" borderId="32" xfId="0" applyNumberFormat="1" applyFont="1" applyBorder="1" applyAlignment="1">
      <alignment horizontal="center" vertical="center" wrapText="1"/>
    </xf>
    <xf numFmtId="184" fontId="70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70" fillId="0" borderId="60" xfId="0" applyFont="1" applyFill="1" applyBorder="1" applyAlignment="1">
      <alignment horizontal="center" vertical="center" wrapText="1"/>
    </xf>
    <xf numFmtId="184" fontId="70" fillId="0" borderId="61" xfId="0" applyNumberFormat="1" applyFont="1" applyFill="1" applyBorder="1" applyAlignment="1">
      <alignment horizontal="center" vertical="center" wrapText="1"/>
    </xf>
    <xf numFmtId="184" fontId="70" fillId="0" borderId="6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 readingOrder="1"/>
    </xf>
    <xf numFmtId="0" fontId="15" fillId="0" borderId="18" xfId="0" applyFont="1" applyFill="1" applyBorder="1" applyAlignment="1">
      <alignment horizontal="center" vertical="center" wrapText="1"/>
    </xf>
    <xf numFmtId="0" fontId="12" fillId="39" borderId="41" xfId="0" applyFont="1" applyFill="1" applyBorder="1" applyAlignment="1">
      <alignment horizontal="center" vertical="center" wrapText="1"/>
    </xf>
    <xf numFmtId="1" fontId="8" fillId="35" borderId="35" xfId="0" applyNumberFormat="1" applyFont="1" applyFill="1" applyBorder="1" applyAlignment="1">
      <alignment horizontal="center" vertical="center" wrapText="1"/>
    </xf>
    <xf numFmtId="1" fontId="8" fillId="35" borderId="29" xfId="0" applyNumberFormat="1" applyFont="1" applyFill="1" applyBorder="1" applyAlignment="1">
      <alignment horizontal="center" vertical="center" wrapText="1"/>
    </xf>
    <xf numFmtId="1" fontId="8" fillId="35" borderId="3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4" xfId="0" applyFont="1" applyBorder="1" applyAlignment="1">
      <alignment vertical="center" textRotation="90" wrapText="1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4" fontId="2" fillId="0" borderId="30" xfId="0" applyNumberFormat="1" applyFont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top" wrapText="1"/>
    </xf>
    <xf numFmtId="0" fontId="3" fillId="33" borderId="4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25" fillId="0" borderId="7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7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8" fillId="37" borderId="97" xfId="0" applyFont="1" applyFill="1" applyBorder="1" applyAlignment="1">
      <alignment horizontal="center" vertical="center" wrapText="1"/>
    </xf>
    <xf numFmtId="184" fontId="8" fillId="37" borderId="9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184" fontId="70" fillId="0" borderId="11" xfId="0" applyNumberFormat="1" applyFont="1" applyBorder="1" applyAlignment="1">
      <alignment horizontal="center" vertical="center" wrapText="1"/>
    </xf>
    <xf numFmtId="184" fontId="8" fillId="37" borderId="97" xfId="0" applyNumberFormat="1" applyFont="1" applyFill="1" applyBorder="1" applyAlignment="1">
      <alignment horizontal="center" vertical="center" wrapText="1"/>
    </xf>
    <xf numFmtId="184" fontId="2" fillId="37" borderId="79" xfId="0" applyNumberFormat="1" applyFont="1" applyFill="1" applyBorder="1" applyAlignment="1">
      <alignment horizontal="center" vertical="center" wrapText="1"/>
    </xf>
    <xf numFmtId="0" fontId="12" fillId="37" borderId="97" xfId="0" applyFont="1" applyFill="1" applyBorder="1" applyAlignment="1">
      <alignment horizontal="center" vertical="center" wrapText="1"/>
    </xf>
    <xf numFmtId="184" fontId="72" fillId="37" borderId="97" xfId="0" applyNumberFormat="1" applyFont="1" applyFill="1" applyBorder="1" applyAlignment="1">
      <alignment horizontal="center" vertical="center" wrapText="1"/>
    </xf>
    <xf numFmtId="184" fontId="72" fillId="37" borderId="7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78" xfId="0" applyFont="1" applyFill="1" applyBorder="1" applyAlignment="1">
      <alignment horizontal="center" vertical="center" wrapText="1" readingOrder="1"/>
    </xf>
    <xf numFmtId="0" fontId="15" fillId="0" borderId="99" xfId="0" applyFont="1" applyFill="1" applyBorder="1" applyAlignment="1">
      <alignment horizontal="center" vertical="center" wrapText="1" readingOrder="1"/>
    </xf>
    <xf numFmtId="0" fontId="21" fillId="0" borderId="95" xfId="0" applyFont="1" applyFill="1" applyBorder="1" applyAlignment="1">
      <alignment horizontal="center" vertical="center" wrapText="1" readingOrder="1"/>
    </xf>
    <xf numFmtId="0" fontId="15" fillId="0" borderId="95" xfId="0" applyFont="1" applyFill="1" applyBorder="1" applyAlignment="1">
      <alignment horizontal="center" vertical="center" wrapText="1" readingOrder="1"/>
    </xf>
    <xf numFmtId="14" fontId="20" fillId="0" borderId="0" xfId="0" applyNumberFormat="1" applyFont="1" applyFill="1" applyBorder="1" applyAlignment="1">
      <alignment horizontal="center"/>
    </xf>
    <xf numFmtId="14" fontId="3" fillId="0" borderId="31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3" fillId="0" borderId="70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8" fillId="37" borderId="35" xfId="0" applyFont="1" applyFill="1" applyBorder="1" applyAlignment="1">
      <alignment horizontal="center" vertical="center" wrapText="1"/>
    </xf>
    <xf numFmtId="0" fontId="8" fillId="37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37" borderId="35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7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37" borderId="82" xfId="0" applyFont="1" applyFill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37" borderId="100" xfId="0" applyFont="1" applyFill="1" applyBorder="1" applyAlignment="1">
      <alignment horizontal="center" vertical="center" wrapText="1"/>
    </xf>
    <xf numFmtId="0" fontId="8" fillId="37" borderId="101" xfId="0" applyFont="1" applyFill="1" applyBorder="1" applyAlignment="1">
      <alignment horizontal="center" vertical="center" wrapText="1"/>
    </xf>
    <xf numFmtId="0" fontId="12" fillId="37" borderId="102" xfId="0" applyFont="1" applyFill="1" applyBorder="1" applyAlignment="1">
      <alignment horizontal="center" vertical="center" wrapText="1"/>
    </xf>
    <xf numFmtId="0" fontId="31" fillId="0" borderId="97" xfId="0" applyFont="1" applyBorder="1" applyAlignment="1">
      <alignment/>
    </xf>
    <xf numFmtId="0" fontId="8" fillId="37" borderId="103" xfId="0" applyFont="1" applyFill="1" applyBorder="1" applyAlignment="1">
      <alignment horizontal="center" vertical="center" wrapText="1"/>
    </xf>
    <xf numFmtId="0" fontId="8" fillId="37" borderId="104" xfId="0" applyFont="1" applyFill="1" applyBorder="1" applyAlignment="1">
      <alignment horizontal="center" vertical="center" wrapText="1"/>
    </xf>
    <xf numFmtId="0" fontId="8" fillId="37" borderId="105" xfId="0" applyFont="1" applyFill="1" applyBorder="1" applyAlignment="1">
      <alignment horizontal="center" vertical="center" wrapText="1"/>
    </xf>
    <xf numFmtId="0" fontId="8" fillId="37" borderId="10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37" borderId="107" xfId="0" applyFont="1" applyFill="1" applyBorder="1" applyAlignment="1">
      <alignment horizontal="center" vertical="center" wrapText="1"/>
    </xf>
    <xf numFmtId="0" fontId="8" fillId="37" borderId="10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vertical="center" wrapText="1"/>
    </xf>
    <xf numFmtId="0" fontId="15" fillId="33" borderId="84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top" wrapText="1"/>
    </xf>
    <xf numFmtId="49" fontId="3" fillId="33" borderId="26" xfId="0" applyNumberFormat="1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49" fontId="3" fillId="33" borderId="52" xfId="0" applyNumberFormat="1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52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33" borderId="71" xfId="0" applyFont="1" applyFill="1" applyBorder="1" applyAlignment="1">
      <alignment horizontal="center" vertical="center" textRotation="90" wrapText="1"/>
    </xf>
    <xf numFmtId="0" fontId="2" fillId="33" borderId="48" xfId="0" applyFont="1" applyFill="1" applyBorder="1" applyAlignment="1">
      <alignment horizontal="center" vertical="center" textRotation="90" wrapText="1"/>
    </xf>
    <xf numFmtId="0" fontId="5" fillId="0" borderId="34" xfId="53" applyNumberFormat="1" applyFont="1" applyBorder="1" applyAlignment="1">
      <alignment horizontal="center" vertical="center" wrapText="1"/>
      <protection/>
    </xf>
    <xf numFmtId="0" fontId="5" fillId="0" borderId="20" xfId="53" applyNumberFormat="1" applyFont="1" applyBorder="1" applyAlignment="1">
      <alignment horizontal="center" vertical="center" wrapText="1"/>
      <protection/>
    </xf>
    <xf numFmtId="0" fontId="5" fillId="0" borderId="22" xfId="53" applyNumberFormat="1" applyFont="1" applyBorder="1" applyAlignment="1">
      <alignment horizontal="center" vertical="center" wrapText="1"/>
      <protection/>
    </xf>
    <xf numFmtId="0" fontId="2" fillId="33" borderId="19" xfId="0" applyFont="1" applyFill="1" applyBorder="1" applyAlignment="1">
      <alignment horizontal="center" vertical="center" textRotation="90" wrapText="1"/>
    </xf>
    <xf numFmtId="49" fontId="5" fillId="0" borderId="19" xfId="53" applyNumberFormat="1" applyFont="1" applyBorder="1" applyAlignment="1">
      <alignment horizontal="center" vertical="center" textRotation="90" wrapText="1" readingOrder="1"/>
      <protection/>
    </xf>
    <xf numFmtId="49" fontId="5" fillId="0" borderId="59" xfId="53" applyNumberFormat="1" applyFont="1" applyBorder="1" applyAlignment="1">
      <alignment horizontal="center" vertical="center" textRotation="90" wrapText="1" readingOrder="1"/>
      <protection/>
    </xf>
    <xf numFmtId="49" fontId="5" fillId="0" borderId="11" xfId="53" applyNumberFormat="1" applyFont="1" applyBorder="1" applyAlignment="1">
      <alignment horizontal="center" vertical="center" textRotation="90" wrapText="1" readingOrder="1"/>
      <protection/>
    </xf>
    <xf numFmtId="49" fontId="5" fillId="0" borderId="44" xfId="53" applyNumberFormat="1" applyFont="1" applyBorder="1" applyAlignment="1">
      <alignment horizontal="center" vertical="center" textRotation="90" wrapText="1" readingOrder="1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textRotation="90" wrapText="1" readingOrder="1"/>
      <protection/>
    </xf>
    <xf numFmtId="49" fontId="5" fillId="0" borderId="44" xfId="53" applyNumberFormat="1" applyFont="1" applyFill="1" applyBorder="1" applyAlignment="1">
      <alignment horizontal="center" vertical="center" textRotation="90" wrapText="1" readingOrder="1"/>
      <protection/>
    </xf>
    <xf numFmtId="0" fontId="2" fillId="33" borderId="27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textRotation="90" wrapText="1" readingOrder="1"/>
    </xf>
    <xf numFmtId="49" fontId="2" fillId="0" borderId="19" xfId="0" applyNumberFormat="1" applyFont="1" applyFill="1" applyBorder="1" applyAlignment="1">
      <alignment horizontal="center" vertical="center" textRotation="90" wrapText="1" readingOrder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textRotation="90" wrapText="1"/>
    </xf>
    <xf numFmtId="0" fontId="2" fillId="33" borderId="83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 wrapText="1" readingOrder="1"/>
    </xf>
    <xf numFmtId="0" fontId="2" fillId="0" borderId="64" xfId="0" applyFont="1" applyFill="1" applyBorder="1" applyAlignment="1">
      <alignment horizontal="center" vertical="center" textRotation="90" wrapText="1" readingOrder="1"/>
    </xf>
    <xf numFmtId="0" fontId="2" fillId="0" borderId="66" xfId="0" applyFont="1" applyFill="1" applyBorder="1" applyAlignment="1">
      <alignment horizontal="center" vertical="center" textRotation="90" wrapText="1" readingOrder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5" fillId="0" borderId="27" xfId="53" applyNumberFormat="1" applyFont="1" applyBorder="1" applyAlignment="1">
      <alignment horizontal="center" vertical="center" textRotation="90" wrapText="1" readingOrder="1"/>
      <protection/>
    </xf>
    <xf numFmtId="0" fontId="2" fillId="33" borderId="19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35" borderId="35" xfId="0" applyFont="1" applyFill="1" applyBorder="1" applyAlignment="1">
      <alignment horizontal="center" vertical="center" wrapText="1"/>
    </xf>
    <xf numFmtId="0" fontId="26" fillId="35" borderId="36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8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14" fontId="3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14" fontId="9" fillId="0" borderId="49" xfId="0" applyNumberFormat="1" applyFont="1" applyBorder="1" applyAlignment="1">
      <alignment horizontal="center"/>
    </xf>
    <xf numFmtId="0" fontId="5" fillId="0" borderId="18" xfId="53" applyNumberFormat="1" applyFont="1" applyBorder="1" applyAlignment="1">
      <alignment horizontal="center" vertical="center" textRotation="90" wrapText="1"/>
      <protection/>
    </xf>
    <xf numFmtId="0" fontId="5" fillId="0" borderId="26" xfId="53" applyNumberFormat="1" applyFont="1" applyBorder="1" applyAlignment="1">
      <alignment horizontal="center" vertical="center" textRotation="90" wrapText="1"/>
      <protection/>
    </xf>
    <xf numFmtId="0" fontId="5" fillId="0" borderId="11" xfId="53" applyNumberFormat="1" applyFont="1" applyBorder="1" applyAlignment="1">
      <alignment horizontal="center" vertical="center" textRotation="90" wrapText="1"/>
      <protection/>
    </xf>
    <xf numFmtId="0" fontId="5" fillId="0" borderId="27" xfId="53" applyNumberFormat="1" applyFont="1" applyBorder="1" applyAlignment="1">
      <alignment horizontal="center" vertical="center" textRotation="90" wrapText="1"/>
      <protection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83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5" fillId="0" borderId="72" xfId="53" applyNumberFormat="1" applyFont="1" applyBorder="1" applyAlignment="1">
      <alignment horizontal="center" vertical="center" textRotation="90" wrapText="1"/>
      <protection/>
    </xf>
    <xf numFmtId="0" fontId="5" fillId="0" borderId="88" xfId="53" applyNumberFormat="1" applyFont="1" applyBorder="1" applyAlignment="1">
      <alignment horizontal="center" vertical="center" textRotation="90" wrapText="1"/>
      <protection/>
    </xf>
    <xf numFmtId="0" fontId="5" fillId="0" borderId="69" xfId="53" applyNumberFormat="1" applyFont="1" applyBorder="1" applyAlignment="1">
      <alignment horizontal="center" vertical="center" textRotation="90" wrapText="1"/>
      <protection/>
    </xf>
    <xf numFmtId="0" fontId="5" fillId="0" borderId="76" xfId="53" applyNumberFormat="1" applyFont="1" applyBorder="1" applyAlignment="1">
      <alignment horizontal="center" vertical="center" textRotation="90" wrapText="1"/>
      <protection/>
    </xf>
    <xf numFmtId="0" fontId="5" fillId="0" borderId="24" xfId="53" applyNumberFormat="1" applyFont="1" applyBorder="1" applyAlignment="1">
      <alignment horizontal="center" vertical="center" wrapText="1"/>
      <protection/>
    </xf>
    <xf numFmtId="0" fontId="8" fillId="35" borderId="35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9" xfId="53" applyNumberFormat="1" applyFont="1" applyBorder="1" applyAlignment="1">
      <alignment horizontal="center" vertical="center" textRotation="90" wrapText="1"/>
      <protection/>
    </xf>
    <xf numFmtId="0" fontId="5" fillId="0" borderId="47" xfId="53" applyNumberFormat="1" applyFont="1" applyBorder="1" applyAlignment="1">
      <alignment horizontal="center" vertical="center" textRotation="90" wrapText="1"/>
      <protection/>
    </xf>
    <xf numFmtId="14" fontId="20" fillId="0" borderId="0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 readingOrder="1"/>
    </xf>
    <xf numFmtId="0" fontId="2" fillId="0" borderId="27" xfId="0" applyFont="1" applyBorder="1" applyAlignment="1">
      <alignment horizontal="center" vertical="center" textRotation="90" wrapText="1" readingOrder="1"/>
    </xf>
    <xf numFmtId="0" fontId="3" fillId="0" borderId="4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right" vertical="center"/>
    </xf>
    <xf numFmtId="0" fontId="2" fillId="0" borderId="84" xfId="0" applyFont="1" applyBorder="1" applyAlignment="1">
      <alignment horizontal="right" vertical="center"/>
    </xf>
    <xf numFmtId="0" fontId="9" fillId="0" borderId="5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 readingOrder="1"/>
    </xf>
    <xf numFmtId="0" fontId="2" fillId="0" borderId="27" xfId="0" applyFont="1" applyBorder="1" applyAlignment="1">
      <alignment horizontal="center" vertical="center" textRotation="90" wrapText="1" readingOrder="1"/>
    </xf>
    <xf numFmtId="0" fontId="2" fillId="0" borderId="72" xfId="0" applyFont="1" applyBorder="1" applyAlignment="1">
      <alignment horizontal="center" vertical="center" textRotation="90" wrapText="1" readingOrder="1"/>
    </xf>
    <xf numFmtId="0" fontId="2" fillId="0" borderId="88" xfId="0" applyFont="1" applyBorder="1" applyAlignment="1">
      <alignment horizontal="center" vertical="center" textRotation="90" wrapText="1" readingOrder="1"/>
    </xf>
    <xf numFmtId="0" fontId="2" fillId="0" borderId="69" xfId="0" applyFont="1" applyBorder="1" applyAlignment="1">
      <alignment horizontal="center" vertical="center" textRotation="90" wrapText="1" readingOrder="1"/>
    </xf>
    <xf numFmtId="0" fontId="2" fillId="0" borderId="76" xfId="0" applyFont="1" applyBorder="1" applyAlignment="1">
      <alignment horizontal="center" vertical="center" textRotation="90" wrapText="1" readingOrder="1"/>
    </xf>
    <xf numFmtId="0" fontId="2" fillId="0" borderId="86" xfId="0" applyFont="1" applyBorder="1" applyAlignment="1">
      <alignment horizontal="center" vertical="center" wrapText="1" readingOrder="1"/>
    </xf>
    <xf numFmtId="0" fontId="2" fillId="0" borderId="109" xfId="0" applyFont="1" applyBorder="1" applyAlignment="1">
      <alignment horizontal="center" vertical="center" wrapText="1" readingOrder="1"/>
    </xf>
    <xf numFmtId="0" fontId="2" fillId="0" borderId="96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textRotation="90" wrapText="1" readingOrder="1"/>
    </xf>
    <xf numFmtId="0" fontId="2" fillId="0" borderId="47" xfId="0" applyFont="1" applyBorder="1" applyAlignment="1">
      <alignment horizontal="center" vertical="center" textRotation="90" wrapText="1" readingOrder="1"/>
    </xf>
    <xf numFmtId="0" fontId="2" fillId="0" borderId="18" xfId="0" applyFont="1" applyBorder="1" applyAlignment="1">
      <alignment horizontal="center" vertical="center" textRotation="90" wrapText="1" readingOrder="1"/>
    </xf>
    <xf numFmtId="0" fontId="2" fillId="0" borderId="26" xfId="0" applyFont="1" applyBorder="1" applyAlignment="1">
      <alignment horizontal="center" vertical="center" textRotation="90" wrapText="1" readingOrder="1"/>
    </xf>
    <xf numFmtId="0" fontId="3" fillId="0" borderId="52" xfId="0" applyFont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6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top" wrapText="1"/>
    </xf>
    <xf numFmtId="0" fontId="15" fillId="0" borderId="112" xfId="0" applyFont="1" applyBorder="1" applyAlignment="1">
      <alignment horizontal="center" vertical="top" wrapText="1"/>
    </xf>
    <xf numFmtId="0" fontId="15" fillId="0" borderId="99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3" xfId="0" applyFont="1" applyFill="1" applyBorder="1" applyAlignment="1">
      <alignment horizontal="center" vertical="center" wrapText="1" readingOrder="1"/>
    </xf>
    <xf numFmtId="0" fontId="15" fillId="0" borderId="112" xfId="0" applyFont="1" applyFill="1" applyBorder="1" applyAlignment="1">
      <alignment horizontal="center" vertical="center" wrapText="1" readingOrder="1"/>
    </xf>
    <xf numFmtId="0" fontId="15" fillId="0" borderId="99" xfId="0" applyFont="1" applyFill="1" applyBorder="1" applyAlignment="1">
      <alignment horizontal="center" vertical="center" wrapText="1" readingOrder="1"/>
    </xf>
    <xf numFmtId="0" fontId="15" fillId="0" borderId="78" xfId="0" applyFont="1" applyBorder="1" applyAlignment="1">
      <alignment horizontal="center" vertical="center" wrapText="1" readingOrder="1"/>
    </xf>
    <xf numFmtId="0" fontId="15" fillId="0" borderId="112" xfId="0" applyFont="1" applyBorder="1" applyAlignment="1">
      <alignment horizontal="center" vertical="center" wrapText="1" readingOrder="1"/>
    </xf>
    <xf numFmtId="0" fontId="15" fillId="0" borderId="77" xfId="0" applyFont="1" applyBorder="1" applyAlignment="1">
      <alignment horizontal="center" vertical="center" wrapText="1" readingOrder="1"/>
    </xf>
    <xf numFmtId="0" fontId="25" fillId="0" borderId="113" xfId="0" applyFont="1" applyBorder="1" applyAlignment="1">
      <alignment horizontal="center" vertical="center" wrapText="1" readingOrder="1"/>
    </xf>
    <xf numFmtId="0" fontId="25" fillId="0" borderId="112" xfId="0" applyFont="1" applyBorder="1" applyAlignment="1">
      <alignment horizontal="center" vertical="center" wrapText="1" readingOrder="1"/>
    </xf>
    <xf numFmtId="0" fontId="25" fillId="0" borderId="99" xfId="0" applyFont="1" applyBorder="1" applyAlignment="1">
      <alignment horizontal="center" vertical="center" wrapText="1" readingOrder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15" fillId="0" borderId="113" xfId="0" applyFont="1" applyBorder="1" applyAlignment="1">
      <alignment horizontal="center" vertical="center" wrapText="1" readingOrder="1"/>
    </xf>
    <xf numFmtId="0" fontId="15" fillId="0" borderId="99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3" fillId="0" borderId="113" xfId="0" applyFont="1" applyBorder="1" applyAlignment="1">
      <alignment horizontal="center" vertical="center" wrapText="1" readingOrder="1"/>
    </xf>
    <xf numFmtId="0" fontId="3" fillId="0" borderId="77" xfId="0" applyFont="1" applyBorder="1" applyAlignment="1">
      <alignment horizontal="center" vertical="center" wrapText="1" readingOrder="1"/>
    </xf>
    <xf numFmtId="0" fontId="3" fillId="0" borderId="112" xfId="0" applyFont="1" applyBorder="1" applyAlignment="1">
      <alignment horizontal="center" vertical="center" wrapText="1" readingOrder="1"/>
    </xf>
    <xf numFmtId="0" fontId="30" fillId="0" borderId="99" xfId="0" applyFont="1" applyBorder="1" applyAlignment="1">
      <alignment horizontal="center"/>
    </xf>
    <xf numFmtId="0" fontId="15" fillId="0" borderId="73" xfId="0" applyFont="1" applyFill="1" applyBorder="1" applyAlignment="1">
      <alignment horizontal="center" vertical="center" wrapText="1" readingOrder="1"/>
    </xf>
    <xf numFmtId="0" fontId="15" fillId="0" borderId="69" xfId="0" applyFont="1" applyFill="1" applyBorder="1" applyAlignment="1">
      <alignment horizontal="center" vertical="center" wrapText="1" readingOrder="1"/>
    </xf>
    <xf numFmtId="0" fontId="15" fillId="0" borderId="9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 readingOrder="1"/>
    </xf>
    <xf numFmtId="0" fontId="15" fillId="0" borderId="69" xfId="0" applyFont="1" applyBorder="1" applyAlignment="1">
      <alignment horizontal="center" vertical="center" wrapText="1" readingOrder="1"/>
    </xf>
    <xf numFmtId="0" fontId="13" fillId="0" borderId="5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 wrapText="1" readingOrder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 readingOrder="1"/>
    </xf>
    <xf numFmtId="0" fontId="15" fillId="0" borderId="73" xfId="0" applyFont="1" applyBorder="1" applyAlignment="1">
      <alignment horizontal="center" vertical="center" wrapText="1" readingOrder="1"/>
    </xf>
    <xf numFmtId="0" fontId="13" fillId="0" borderId="4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top" wrapText="1"/>
    </xf>
    <xf numFmtId="0" fontId="25" fillId="0" borderId="112" xfId="0" applyFont="1" applyBorder="1" applyAlignment="1">
      <alignment horizontal="center" vertical="top" wrapText="1"/>
    </xf>
    <xf numFmtId="0" fontId="25" fillId="0" borderId="99" xfId="0" applyFont="1" applyBorder="1" applyAlignment="1">
      <alignment horizontal="center" vertical="top" wrapText="1"/>
    </xf>
    <xf numFmtId="0" fontId="0" fillId="0" borderId="112" xfId="0" applyBorder="1" applyAlignment="1">
      <alignment/>
    </xf>
    <xf numFmtId="0" fontId="0" fillId="0" borderId="77" xfId="0" applyBorder="1" applyAlignment="1">
      <alignment/>
    </xf>
    <xf numFmtId="0" fontId="15" fillId="0" borderId="11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/>
    </xf>
    <xf numFmtId="0" fontId="15" fillId="0" borderId="94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 readingOrder="1"/>
    </xf>
    <xf numFmtId="0" fontId="15" fillId="0" borderId="85" xfId="0" applyFont="1" applyBorder="1" applyAlignment="1">
      <alignment horizontal="center" vertical="center" wrapText="1" readingOrder="1"/>
    </xf>
    <xf numFmtId="0" fontId="21" fillId="0" borderId="72" xfId="0" applyFont="1" applyBorder="1" applyAlignment="1">
      <alignment horizontal="center" vertical="center" wrapText="1" readingOrder="1"/>
    </xf>
    <xf numFmtId="0" fontId="21" fillId="0" borderId="73" xfId="0" applyFont="1" applyBorder="1" applyAlignment="1">
      <alignment horizontal="center" vertical="center" wrapText="1" readingOrder="1"/>
    </xf>
    <xf numFmtId="0" fontId="21" fillId="0" borderId="69" xfId="0" applyFont="1" applyBorder="1" applyAlignment="1">
      <alignment horizontal="center" vertical="center" wrapText="1" readingOrder="1"/>
    </xf>
    <xf numFmtId="0" fontId="29" fillId="0" borderId="73" xfId="0" applyFont="1" applyBorder="1" applyAlignment="1">
      <alignment horizontal="center" vertical="center" wrapText="1" readingOrder="1"/>
    </xf>
    <xf numFmtId="0" fontId="29" fillId="0" borderId="85" xfId="0" applyFont="1" applyBorder="1" applyAlignment="1">
      <alignment horizontal="center" vertical="center" wrapText="1" readingOrder="1"/>
    </xf>
    <xf numFmtId="0" fontId="21" fillId="0" borderId="85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5" fillId="0" borderId="13" xfId="53" applyNumberFormat="1" applyFont="1" applyBorder="1" applyAlignment="1">
      <alignment horizontal="center" vertical="center" textRotation="90" wrapText="1"/>
      <protection/>
    </xf>
    <xf numFmtId="0" fontId="3" fillId="0" borderId="31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23" xfId="53" applyNumberFormat="1" applyFont="1" applyBorder="1" applyAlignment="1">
      <alignment horizontal="center" vertical="center" textRotation="90" wrapText="1"/>
      <protection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5" xfId="53" applyNumberFormat="1" applyFont="1" applyBorder="1" applyAlignment="1">
      <alignment horizontal="center" vertical="center" textRotation="90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right" vertical="center" wrapText="1"/>
    </xf>
    <xf numFmtId="0" fontId="2" fillId="0" borderId="84" xfId="0" applyFont="1" applyBorder="1" applyAlignment="1">
      <alignment horizontal="right" vertical="center" wrapText="1"/>
    </xf>
    <xf numFmtId="0" fontId="5" fillId="0" borderId="23" xfId="53" applyNumberFormat="1" applyFont="1" applyBorder="1" applyAlignment="1">
      <alignment horizontal="center" vertical="center" wrapText="1"/>
      <protection/>
    </xf>
    <xf numFmtId="0" fontId="5" fillId="0" borderId="13" xfId="53" applyNumberFormat="1" applyFont="1" applyBorder="1" applyAlignment="1">
      <alignment horizontal="center" vertical="center" wrapText="1"/>
      <protection/>
    </xf>
    <xf numFmtId="0" fontId="5" fillId="0" borderId="25" xfId="53" applyNumberFormat="1" applyFont="1" applyBorder="1" applyAlignment="1">
      <alignment horizontal="center" vertical="center" wrapText="1"/>
      <protection/>
    </xf>
    <xf numFmtId="0" fontId="5" fillId="0" borderId="11" xfId="53" applyNumberFormat="1" applyFont="1" applyBorder="1" applyAlignment="1">
      <alignment horizontal="center" vertical="center" textRotation="90"/>
      <protection/>
    </xf>
    <xf numFmtId="0" fontId="5" fillId="0" borderId="13" xfId="53" applyNumberFormat="1" applyFont="1" applyBorder="1" applyAlignment="1">
      <alignment horizontal="center" vertical="center" textRotation="90"/>
      <protection/>
    </xf>
    <xf numFmtId="0" fontId="2" fillId="0" borderId="9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8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44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7" fillId="0" borderId="39" xfId="0" applyFont="1" applyBorder="1" applyAlignment="1">
      <alignment horizontal="center" vertical="center" wrapText="1"/>
    </xf>
    <xf numFmtId="0" fontId="0" fillId="0" borderId="111" xfId="0" applyBorder="1" applyAlignment="1">
      <alignment/>
    </xf>
    <xf numFmtId="0" fontId="0" fillId="0" borderId="114" xfId="0" applyBorder="1" applyAlignment="1">
      <alignment/>
    </xf>
    <xf numFmtId="0" fontId="13" fillId="0" borderId="3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8"/>
  <sheetViews>
    <sheetView tabSelected="1" workbookViewId="0" topLeftCell="A1">
      <selection activeCell="I41" sqref="I41"/>
    </sheetView>
  </sheetViews>
  <sheetFormatPr defaultColWidth="9.140625" defaultRowHeight="15"/>
  <cols>
    <col min="1" max="1" width="16.140625" style="11" bestFit="1" customWidth="1"/>
    <col min="2" max="2" width="30.140625" style="11" customWidth="1"/>
    <col min="3" max="3" width="11.00390625" style="11" customWidth="1"/>
    <col min="4" max="8" width="10.7109375" style="11" customWidth="1"/>
    <col min="9" max="9" width="26.00390625" style="11" customWidth="1"/>
    <col min="10" max="16384" width="9.140625" style="11" customWidth="1"/>
  </cols>
  <sheetData>
    <row r="1" ht="19.5" thickBot="1">
      <c r="I1" s="167" t="s">
        <v>813</v>
      </c>
    </row>
    <row r="2" spans="1:9" ht="27.75" customHeight="1" thickBot="1">
      <c r="A2" s="818" t="s">
        <v>790</v>
      </c>
      <c r="B2" s="819"/>
      <c r="C2" s="819"/>
      <c r="D2" s="819"/>
      <c r="E2" s="819"/>
      <c r="F2" s="819"/>
      <c r="G2" s="819"/>
      <c r="H2" s="819"/>
      <c r="I2" s="820"/>
    </row>
    <row r="3" spans="1:9" s="19" customFormat="1" ht="22.5" customHeight="1">
      <c r="A3" s="825" t="s">
        <v>414</v>
      </c>
      <c r="B3" s="824" t="s">
        <v>319</v>
      </c>
      <c r="C3" s="824" t="s">
        <v>320</v>
      </c>
      <c r="D3" s="824"/>
      <c r="E3" s="824"/>
      <c r="F3" s="824"/>
      <c r="G3" s="824"/>
      <c r="H3" s="824"/>
      <c r="I3" s="821" t="s">
        <v>515</v>
      </c>
    </row>
    <row r="4" spans="1:9" s="19" customFormat="1" ht="22.5" customHeight="1">
      <c r="A4" s="826"/>
      <c r="B4" s="823"/>
      <c r="C4" s="823" t="s">
        <v>516</v>
      </c>
      <c r="D4" s="823" t="s">
        <v>517</v>
      </c>
      <c r="E4" s="823"/>
      <c r="F4" s="823"/>
      <c r="G4" s="823"/>
      <c r="H4" s="823"/>
      <c r="I4" s="822"/>
    </row>
    <row r="5" spans="1:9" s="19" customFormat="1" ht="22.5" customHeight="1">
      <c r="A5" s="826"/>
      <c r="B5" s="823"/>
      <c r="C5" s="823"/>
      <c r="D5" s="16" t="s">
        <v>321</v>
      </c>
      <c r="E5" s="16" t="s">
        <v>322</v>
      </c>
      <c r="F5" s="16" t="s">
        <v>323</v>
      </c>
      <c r="G5" s="16" t="s">
        <v>324</v>
      </c>
      <c r="H5" s="16" t="s">
        <v>325</v>
      </c>
      <c r="I5" s="822"/>
    </row>
    <row r="6" spans="1:9" s="19" customFormat="1" ht="18.75" customHeight="1" thickBot="1">
      <c r="A6" s="36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370">
        <v>9</v>
      </c>
    </row>
    <row r="7" spans="1:9" s="19" customFormat="1" ht="18.75" customHeight="1" thickBot="1">
      <c r="A7" s="811" t="s">
        <v>23</v>
      </c>
      <c r="B7" s="812"/>
      <c r="C7" s="812"/>
      <c r="D7" s="812"/>
      <c r="E7" s="812"/>
      <c r="F7" s="812"/>
      <c r="G7" s="812"/>
      <c r="H7" s="812"/>
      <c r="I7" s="813"/>
    </row>
    <row r="8" spans="1:9" s="19" customFormat="1" ht="22.5" customHeight="1">
      <c r="A8" s="161">
        <v>1</v>
      </c>
      <c r="B8" s="18" t="s">
        <v>523</v>
      </c>
      <c r="C8" s="371">
        <f aca="true" t="shared" si="0" ref="C8:C18">SUM(D8:H8)</f>
        <v>85269</v>
      </c>
      <c r="D8" s="371">
        <v>16552</v>
      </c>
      <c r="E8" s="371">
        <v>13226</v>
      </c>
      <c r="F8" s="371">
        <v>21752</v>
      </c>
      <c r="G8" s="371">
        <v>33313</v>
      </c>
      <c r="H8" s="371">
        <v>426</v>
      </c>
      <c r="I8" s="372">
        <f>SUM(((D8*1)+(E8*2)+(F8*3)+(G8*4)+(H8*5))/C8)</f>
        <v>2.8573338493473597</v>
      </c>
    </row>
    <row r="9" spans="1:9" s="19" customFormat="1" ht="22.5" customHeight="1">
      <c r="A9" s="36">
        <v>2</v>
      </c>
      <c r="B9" s="15" t="s">
        <v>524</v>
      </c>
      <c r="C9" s="187">
        <f t="shared" si="0"/>
        <v>33131</v>
      </c>
      <c r="D9" s="15">
        <v>2351</v>
      </c>
      <c r="E9" s="15">
        <v>110</v>
      </c>
      <c r="F9" s="15">
        <v>4573</v>
      </c>
      <c r="G9" s="15">
        <v>24314</v>
      </c>
      <c r="H9" s="15">
        <v>1783</v>
      </c>
      <c r="I9" s="179">
        <f>SUM(((D9*1)+(E9*2)+(F9*3)+(G9*4)+(H9*5))/C9)</f>
        <v>3.6962663366635478</v>
      </c>
    </row>
    <row r="10" spans="1:9" s="19" customFormat="1" ht="22.5" customHeight="1">
      <c r="A10" s="36">
        <v>3</v>
      </c>
      <c r="B10" s="15" t="s">
        <v>525</v>
      </c>
      <c r="C10" s="187">
        <f t="shared" si="0"/>
        <v>80504</v>
      </c>
      <c r="D10" s="651">
        <v>13797</v>
      </c>
      <c r="E10" s="15">
        <v>4843</v>
      </c>
      <c r="F10" s="15">
        <v>4510</v>
      </c>
      <c r="G10" s="651">
        <v>51317</v>
      </c>
      <c r="H10" s="651">
        <v>6037</v>
      </c>
      <c r="I10" s="179">
        <f aca="true" t="shared" si="1" ref="I10:I18">SUM(((D10*1)+(E10*2)+(F10*3)+(G10*4)+(H10*5))/C10)</f>
        <v>3.38450263340952</v>
      </c>
    </row>
    <row r="11" spans="1:9" s="19" customFormat="1" ht="22.5" customHeight="1">
      <c r="A11" s="36">
        <v>4</v>
      </c>
      <c r="B11" s="15" t="s">
        <v>526</v>
      </c>
      <c r="C11" s="187">
        <f t="shared" si="0"/>
        <v>38664</v>
      </c>
      <c r="D11" s="15">
        <v>176</v>
      </c>
      <c r="E11" s="15">
        <v>986</v>
      </c>
      <c r="F11" s="15">
        <v>5045</v>
      </c>
      <c r="G11" s="15">
        <v>32449</v>
      </c>
      <c r="H11" s="15">
        <v>8</v>
      </c>
      <c r="I11" s="179">
        <f>SUM(((D11*1)+(E11*2)+(F11*3)+(G11*4)+(H11*5))/C11)</f>
        <v>3.805064142354645</v>
      </c>
    </row>
    <row r="12" spans="1:9" s="19" customFormat="1" ht="22.5" customHeight="1">
      <c r="A12" s="36">
        <v>5</v>
      </c>
      <c r="B12" s="15" t="s">
        <v>527</v>
      </c>
      <c r="C12" s="187">
        <f t="shared" si="0"/>
        <v>49379</v>
      </c>
      <c r="D12" s="15">
        <v>7288</v>
      </c>
      <c r="E12" s="15">
        <v>5605</v>
      </c>
      <c r="F12" s="15">
        <v>3764</v>
      </c>
      <c r="G12" s="15">
        <v>27014</v>
      </c>
      <c r="H12" s="15">
        <v>5708</v>
      </c>
      <c r="I12" s="179">
        <f t="shared" si="1"/>
        <v>3.369570060147026</v>
      </c>
    </row>
    <row r="13" spans="1:9" s="19" customFormat="1" ht="22.5" customHeight="1">
      <c r="A13" s="36">
        <v>6</v>
      </c>
      <c r="B13" s="15" t="s">
        <v>528</v>
      </c>
      <c r="C13" s="187">
        <f t="shared" si="0"/>
        <v>22877</v>
      </c>
      <c r="D13" s="651">
        <v>1100</v>
      </c>
      <c r="E13" s="651">
        <v>4</v>
      </c>
      <c r="F13" s="651">
        <v>16718</v>
      </c>
      <c r="G13" s="651">
        <v>4690</v>
      </c>
      <c r="H13" s="651">
        <v>365</v>
      </c>
      <c r="I13" s="179">
        <f t="shared" si="1"/>
        <v>3.140577872972855</v>
      </c>
    </row>
    <row r="14" spans="1:9" s="19" customFormat="1" ht="22.5" customHeight="1">
      <c r="A14" s="36">
        <v>7</v>
      </c>
      <c r="B14" s="15" t="s">
        <v>529</v>
      </c>
      <c r="C14" s="187">
        <f t="shared" si="0"/>
        <v>34750</v>
      </c>
      <c r="D14" s="78">
        <v>692</v>
      </c>
      <c r="E14" s="78">
        <v>1155</v>
      </c>
      <c r="F14" s="78">
        <v>1635</v>
      </c>
      <c r="G14" s="78">
        <v>31223</v>
      </c>
      <c r="H14" s="78">
        <v>45</v>
      </c>
      <c r="I14" s="179">
        <f t="shared" si="1"/>
        <v>3.8280287769784174</v>
      </c>
    </row>
    <row r="15" spans="1:9" s="19" customFormat="1" ht="22.5" customHeight="1">
      <c r="A15" s="36">
        <v>8</v>
      </c>
      <c r="B15" s="15" t="s">
        <v>530</v>
      </c>
      <c r="C15" s="187">
        <f t="shared" si="0"/>
        <v>32002</v>
      </c>
      <c r="D15" s="78">
        <v>18116</v>
      </c>
      <c r="E15" s="78">
        <v>3606</v>
      </c>
      <c r="F15" s="78">
        <v>5754</v>
      </c>
      <c r="G15" s="78">
        <v>4234</v>
      </c>
      <c r="H15" s="78">
        <v>292</v>
      </c>
      <c r="I15" s="179">
        <f t="shared" si="1"/>
        <v>1.9056933941628649</v>
      </c>
    </row>
    <row r="16" spans="1:9" s="19" customFormat="1" ht="22.5" customHeight="1">
      <c r="A16" s="36">
        <v>9</v>
      </c>
      <c r="B16" s="15" t="s">
        <v>531</v>
      </c>
      <c r="C16" s="187">
        <f t="shared" si="0"/>
        <v>73576</v>
      </c>
      <c r="D16" s="15">
        <v>1880</v>
      </c>
      <c r="E16" s="15">
        <v>12420</v>
      </c>
      <c r="F16" s="15">
        <v>28990</v>
      </c>
      <c r="G16" s="15">
        <v>29659</v>
      </c>
      <c r="H16" s="15">
        <v>627</v>
      </c>
      <c r="I16" s="179">
        <f t="shared" si="1"/>
        <v>3.200241926715233</v>
      </c>
    </row>
    <row r="17" spans="1:9" s="19" customFormat="1" ht="22.5" customHeight="1">
      <c r="A17" s="36">
        <v>10</v>
      </c>
      <c r="B17" s="15" t="s">
        <v>532</v>
      </c>
      <c r="C17" s="187">
        <f t="shared" si="0"/>
        <v>99176</v>
      </c>
      <c r="D17" s="15">
        <v>4</v>
      </c>
      <c r="E17" s="15">
        <v>667</v>
      </c>
      <c r="F17" s="15">
        <v>13521</v>
      </c>
      <c r="G17" s="15">
        <v>80786</v>
      </c>
      <c r="H17" s="15">
        <v>4198</v>
      </c>
      <c r="I17" s="179">
        <f t="shared" si="1"/>
        <v>3.892423570218601</v>
      </c>
    </row>
    <row r="18" spans="1:9" s="19" customFormat="1" ht="22.5" customHeight="1" thickBot="1">
      <c r="A18" s="36">
        <v>11</v>
      </c>
      <c r="B18" s="15" t="s">
        <v>533</v>
      </c>
      <c r="C18" s="371">
        <f t="shared" si="0"/>
        <v>47139</v>
      </c>
      <c r="D18" s="15">
        <v>62</v>
      </c>
      <c r="E18" s="15">
        <v>531</v>
      </c>
      <c r="F18" s="15">
        <v>11759</v>
      </c>
      <c r="G18" s="15">
        <v>34787</v>
      </c>
      <c r="H18" s="15">
        <v>0</v>
      </c>
      <c r="I18" s="179">
        <f t="shared" si="1"/>
        <v>3.7240713634145823</v>
      </c>
    </row>
    <row r="19" spans="1:9" s="19" customFormat="1" ht="30" customHeight="1" thickBot="1">
      <c r="A19" s="807" t="s">
        <v>1015</v>
      </c>
      <c r="B19" s="808"/>
      <c r="C19" s="261">
        <f aca="true" t="shared" si="2" ref="C19:H19">SUM(C8:C18)</f>
        <v>596467</v>
      </c>
      <c r="D19" s="261">
        <f t="shared" si="2"/>
        <v>62018</v>
      </c>
      <c r="E19" s="261">
        <f t="shared" si="2"/>
        <v>43153</v>
      </c>
      <c r="F19" s="261">
        <f t="shared" si="2"/>
        <v>118021</v>
      </c>
      <c r="G19" s="261">
        <f t="shared" si="2"/>
        <v>353786</v>
      </c>
      <c r="H19" s="261">
        <f t="shared" si="2"/>
        <v>19489</v>
      </c>
      <c r="I19" s="262">
        <f>SUM(((D19*1)+(E19*2)+(F19*3)+(G19*4)+(H19*5))/C19)</f>
        <v>3.378185213934719</v>
      </c>
    </row>
    <row r="20" spans="1:9" s="19" customFormat="1" ht="18.75" customHeight="1" thickBot="1">
      <c r="A20" s="801" t="s">
        <v>24</v>
      </c>
      <c r="B20" s="802"/>
      <c r="C20" s="802"/>
      <c r="D20" s="802"/>
      <c r="E20" s="802"/>
      <c r="F20" s="802"/>
      <c r="G20" s="802"/>
      <c r="H20" s="802"/>
      <c r="I20" s="803"/>
    </row>
    <row r="21" spans="1:16" s="19" customFormat="1" ht="40.5" customHeight="1" thickBot="1">
      <c r="A21" s="809" t="s">
        <v>1013</v>
      </c>
      <c r="B21" s="810"/>
      <c r="C21" s="690">
        <f>SUM(D21:H21)</f>
        <v>9025</v>
      </c>
      <c r="D21" s="690">
        <v>0</v>
      </c>
      <c r="E21" s="690">
        <v>794</v>
      </c>
      <c r="F21" s="690">
        <v>3357</v>
      </c>
      <c r="G21" s="690">
        <v>4792</v>
      </c>
      <c r="H21" s="690">
        <v>82</v>
      </c>
      <c r="I21" s="691">
        <f>SUM(((D21*1)+(E21*2)+(F21*3)+(G21*4)+(H21*5))/C21)</f>
        <v>3.461163434903047</v>
      </c>
      <c r="L21" s="133"/>
      <c r="M21" s="133"/>
      <c r="N21" s="133"/>
      <c r="O21" s="133"/>
      <c r="P21" s="133"/>
    </row>
    <row r="22" spans="1:9" s="19" customFormat="1" ht="41.25" customHeight="1" thickBot="1">
      <c r="A22" s="809" t="s">
        <v>1014</v>
      </c>
      <c r="B22" s="810"/>
      <c r="C22" s="690">
        <f>SUM(D22:H22)</f>
        <v>24796</v>
      </c>
      <c r="D22" s="690">
        <v>5852</v>
      </c>
      <c r="E22" s="690">
        <v>3580</v>
      </c>
      <c r="F22" s="690">
        <v>51</v>
      </c>
      <c r="G22" s="690">
        <v>15313</v>
      </c>
      <c r="H22" s="690">
        <v>0</v>
      </c>
      <c r="I22" s="691">
        <f>SUM(((D22*1)+(E22*2)+(F22*3)+(G22*4)+(H22*5))/C22)</f>
        <v>3.001169543474754</v>
      </c>
    </row>
    <row r="23" spans="1:9" s="19" customFormat="1" ht="30" customHeight="1" thickBot="1">
      <c r="A23" s="807" t="s">
        <v>1016</v>
      </c>
      <c r="B23" s="808"/>
      <c r="C23" s="261">
        <f aca="true" t="shared" si="3" ref="C23:H23">SUM(C21:C22)</f>
        <v>33821</v>
      </c>
      <c r="D23" s="261">
        <f t="shared" si="3"/>
        <v>5852</v>
      </c>
      <c r="E23" s="261">
        <f t="shared" si="3"/>
        <v>4374</v>
      </c>
      <c r="F23" s="261">
        <f t="shared" si="3"/>
        <v>3408</v>
      </c>
      <c r="G23" s="261">
        <f t="shared" si="3"/>
        <v>20105</v>
      </c>
      <c r="H23" s="261">
        <f t="shared" si="3"/>
        <v>82</v>
      </c>
      <c r="I23" s="262">
        <f>SUM(((D23*1)+(E23*2)+(F23*3)+(G23*4)+(H23*5))/C23)</f>
        <v>3.123917092930428</v>
      </c>
    </row>
    <row r="24" spans="1:9" s="19" customFormat="1" ht="57" customHeight="1" thickBot="1">
      <c r="A24" s="816" t="s">
        <v>210</v>
      </c>
      <c r="B24" s="817"/>
      <c r="C24" s="277">
        <f>SUM(D24:H24)</f>
        <v>1857</v>
      </c>
      <c r="D24" s="278">
        <v>1841</v>
      </c>
      <c r="E24" s="278">
        <v>0</v>
      </c>
      <c r="F24" s="278">
        <v>0</v>
      </c>
      <c r="G24" s="278">
        <v>16</v>
      </c>
      <c r="H24" s="278">
        <v>0</v>
      </c>
      <c r="I24" s="185">
        <f>SUM(((D24*1)+(E24*2)+(F24*3)+(G24*4)+(H24*5))/C24)</f>
        <v>1.0258481421647818</v>
      </c>
    </row>
    <row r="25" spans="1:9" ht="37.5" customHeight="1" thickBot="1">
      <c r="A25" s="814" t="s">
        <v>211</v>
      </c>
      <c r="B25" s="815"/>
      <c r="C25" s="692">
        <f aca="true" t="shared" si="4" ref="C25:H25">SUM(C19+C23+C24)</f>
        <v>632145</v>
      </c>
      <c r="D25" s="692">
        <f t="shared" si="4"/>
        <v>69711</v>
      </c>
      <c r="E25" s="692">
        <f t="shared" si="4"/>
        <v>47527</v>
      </c>
      <c r="F25" s="692">
        <f t="shared" si="4"/>
        <v>121429</v>
      </c>
      <c r="G25" s="692">
        <f t="shared" si="4"/>
        <v>373907</v>
      </c>
      <c r="H25" s="692">
        <f t="shared" si="4"/>
        <v>19571</v>
      </c>
      <c r="I25" s="602">
        <f>SUM(((D25*1)+(E25*2)+(F25*3)+(G25*4)+(H25*5))/C25)</f>
        <v>3.3576711039397606</v>
      </c>
    </row>
    <row r="26" spans="1:9" ht="28.5" customHeight="1">
      <c r="A26" s="805"/>
      <c r="B26" s="805"/>
      <c r="C26" s="806"/>
      <c r="D26" s="806"/>
      <c r="E26" s="203"/>
      <c r="F26" s="76"/>
      <c r="G26" s="203"/>
      <c r="H26" s="203"/>
      <c r="I26" s="240"/>
    </row>
    <row r="27" spans="1:9" ht="19.5" customHeight="1">
      <c r="A27" s="12"/>
      <c r="B27" s="251"/>
      <c r="C27" s="833"/>
      <c r="D27" s="833"/>
      <c r="E27" s="203"/>
      <c r="F27" s="76"/>
      <c r="G27" s="76"/>
      <c r="H27" s="76"/>
      <c r="I27" s="246"/>
    </row>
    <row r="28" spans="1:9" ht="19.5" customHeight="1">
      <c r="A28" s="829" t="s">
        <v>1008</v>
      </c>
      <c r="B28" s="829"/>
      <c r="C28" s="799" t="s">
        <v>1110</v>
      </c>
      <c r="D28" s="799"/>
      <c r="E28" s="203"/>
      <c r="F28" s="76"/>
      <c r="G28" s="799"/>
      <c r="H28" s="799"/>
      <c r="I28" s="240"/>
    </row>
    <row r="29" spans="2:9" ht="19.5" customHeight="1">
      <c r="B29" s="74"/>
      <c r="C29" s="804" t="s">
        <v>519</v>
      </c>
      <c r="D29" s="804"/>
      <c r="E29" s="203"/>
      <c r="F29" s="76"/>
      <c r="G29" s="800" t="s">
        <v>512</v>
      </c>
      <c r="H29" s="800"/>
      <c r="I29" s="504"/>
    </row>
    <row r="30" spans="2:9" ht="19.5" customHeight="1">
      <c r="B30" s="74"/>
      <c r="C30" s="503"/>
      <c r="D30" s="503"/>
      <c r="E30" s="203"/>
      <c r="F30" s="76"/>
      <c r="G30" s="76"/>
      <c r="H30" s="76"/>
      <c r="I30" s="504"/>
    </row>
    <row r="31" spans="1:9" ht="19.5" customHeight="1">
      <c r="A31" s="828" t="s">
        <v>771</v>
      </c>
      <c r="B31" s="828"/>
      <c r="C31" s="799" t="s">
        <v>772</v>
      </c>
      <c r="D31" s="799"/>
      <c r="E31" s="203"/>
      <c r="F31" s="76"/>
      <c r="G31" s="799"/>
      <c r="H31" s="799"/>
      <c r="I31" s="240"/>
    </row>
    <row r="32" spans="2:9" ht="19.5" customHeight="1">
      <c r="B32" s="74"/>
      <c r="C32" s="804" t="s">
        <v>519</v>
      </c>
      <c r="D32" s="804"/>
      <c r="E32" s="203"/>
      <c r="F32" s="76"/>
      <c r="G32" s="800" t="s">
        <v>512</v>
      </c>
      <c r="H32" s="800"/>
      <c r="I32" s="503"/>
    </row>
    <row r="33" spans="2:9" ht="19.5" customHeight="1">
      <c r="B33" s="74"/>
      <c r="C33" s="246"/>
      <c r="D33" s="246"/>
      <c r="E33" s="203"/>
      <c r="F33" s="76"/>
      <c r="G33" s="76"/>
      <c r="H33" s="76"/>
      <c r="I33" s="204"/>
    </row>
    <row r="34" spans="1:9" ht="15.75">
      <c r="A34" s="831" t="s">
        <v>394</v>
      </c>
      <c r="B34" s="832"/>
      <c r="C34" s="799" t="s">
        <v>1017</v>
      </c>
      <c r="D34" s="799"/>
      <c r="E34" s="203"/>
      <c r="F34" s="799" t="s">
        <v>1009</v>
      </c>
      <c r="G34" s="799"/>
      <c r="H34" s="76"/>
      <c r="I34" s="255"/>
    </row>
    <row r="35" spans="1:9" ht="15" customHeight="1">
      <c r="A35" s="831" t="s">
        <v>413</v>
      </c>
      <c r="B35" s="831"/>
      <c r="C35" s="833"/>
      <c r="D35" s="833"/>
      <c r="E35" s="800" t="s">
        <v>519</v>
      </c>
      <c r="F35" s="800"/>
      <c r="G35" s="800"/>
      <c r="H35" s="800"/>
      <c r="I35" s="504" t="s">
        <v>521</v>
      </c>
    </row>
    <row r="36" spans="2:9" ht="15.75">
      <c r="B36" s="74"/>
      <c r="C36" s="203"/>
      <c r="D36" s="203"/>
      <c r="E36" s="203"/>
      <c r="F36" s="203"/>
      <c r="G36" s="203"/>
      <c r="H36" s="203"/>
      <c r="I36" s="203"/>
    </row>
    <row r="37" spans="1:9" ht="15.75">
      <c r="A37" s="830" t="s">
        <v>769</v>
      </c>
      <c r="B37" s="830"/>
      <c r="C37" s="474"/>
      <c r="D37" s="307"/>
      <c r="E37" s="203"/>
      <c r="F37" s="243"/>
      <c r="G37" s="830"/>
      <c r="H37" s="830"/>
      <c r="I37" s="797">
        <v>43879</v>
      </c>
    </row>
    <row r="38" spans="1:9" ht="15.75">
      <c r="A38" s="827" t="s">
        <v>570</v>
      </c>
      <c r="B38" s="827"/>
      <c r="C38" s="308"/>
      <c r="D38" s="307"/>
      <c r="E38" s="77"/>
      <c r="F38" s="77"/>
      <c r="I38" s="134" t="s">
        <v>415</v>
      </c>
    </row>
  </sheetData>
  <sheetProtection/>
  <mergeCells count="37">
    <mergeCell ref="G37:H37"/>
    <mergeCell ref="C35:D35"/>
    <mergeCell ref="E35:H35"/>
    <mergeCell ref="F34:G34"/>
    <mergeCell ref="C31:D31"/>
    <mergeCell ref="C27:D27"/>
    <mergeCell ref="C28:D28"/>
    <mergeCell ref="C29:D29"/>
    <mergeCell ref="G29:H29"/>
    <mergeCell ref="G28:H28"/>
    <mergeCell ref="A38:B38"/>
    <mergeCell ref="A31:B31"/>
    <mergeCell ref="A28:B28"/>
    <mergeCell ref="A37:B37"/>
    <mergeCell ref="A35:B35"/>
    <mergeCell ref="A34:B34"/>
    <mergeCell ref="A2:I2"/>
    <mergeCell ref="I3:I5"/>
    <mergeCell ref="D4:H4"/>
    <mergeCell ref="B3:B5"/>
    <mergeCell ref="C3:H3"/>
    <mergeCell ref="A3:A5"/>
    <mergeCell ref="C4:C5"/>
    <mergeCell ref="A19:B19"/>
    <mergeCell ref="A22:B22"/>
    <mergeCell ref="A23:B23"/>
    <mergeCell ref="A21:B21"/>
    <mergeCell ref="A7:I7"/>
    <mergeCell ref="A25:B25"/>
    <mergeCell ref="A24:B24"/>
    <mergeCell ref="G31:H31"/>
    <mergeCell ref="G32:H32"/>
    <mergeCell ref="C34:D34"/>
    <mergeCell ref="A20:I20"/>
    <mergeCell ref="C32:D32"/>
    <mergeCell ref="A26:B26"/>
    <mergeCell ref="C26:D26"/>
  </mergeCells>
  <printOptions horizontalCentered="1"/>
  <pageMargins left="0.3937007874015748" right="0.3937007874015748" top="1.1811023622047245" bottom="0.11811023622047245" header="0.31496062992125984" footer="0.11811023622047245"/>
  <pageSetup horizontalDpi="600" verticalDpi="600" orientation="landscape" paperSize="9" r:id="rId1"/>
  <ignoredErrors>
    <ignoredError sqref="D19 C8 E19:G19" formulaRange="1"/>
    <ignoredError sqref="C23 I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9"/>
  <sheetViews>
    <sheetView view="pageBreakPreview" zoomScale="85" zoomScaleNormal="70" zoomScaleSheetLayoutView="85" workbookViewId="0" topLeftCell="A94">
      <selection activeCell="H96" sqref="H96"/>
    </sheetView>
  </sheetViews>
  <sheetFormatPr defaultColWidth="9.140625" defaultRowHeight="15"/>
  <cols>
    <col min="1" max="1" width="12.8515625" style="0" customWidth="1"/>
    <col min="2" max="2" width="16.28125" style="0" customWidth="1"/>
    <col min="3" max="3" width="27.28125" style="0" customWidth="1"/>
    <col min="4" max="4" width="19.421875" style="0" customWidth="1"/>
    <col min="5" max="5" width="19.140625" style="0" customWidth="1"/>
    <col min="6" max="6" width="24.421875" style="0" customWidth="1"/>
    <col min="7" max="7" width="21.00390625" style="0" customWidth="1"/>
    <col min="8" max="8" width="11.57421875" style="0" customWidth="1"/>
    <col min="10" max="10" width="10.140625" style="0" customWidth="1"/>
  </cols>
  <sheetData>
    <row r="1" spans="1:10" ht="18.75">
      <c r="A1" s="126"/>
      <c r="B1" s="126"/>
      <c r="C1" s="126"/>
      <c r="D1" s="126"/>
      <c r="E1" s="126"/>
      <c r="F1" s="126"/>
      <c r="G1" s="1077" t="s">
        <v>821</v>
      </c>
      <c r="H1" s="1077"/>
      <c r="I1" s="1077"/>
      <c r="J1" s="1077"/>
    </row>
    <row r="2" spans="1:10" ht="63.75" customHeight="1" thickBot="1">
      <c r="A2" s="1152" t="s">
        <v>784</v>
      </c>
      <c r="B2" s="1152"/>
      <c r="C2" s="1152"/>
      <c r="D2" s="1152"/>
      <c r="E2" s="1152"/>
      <c r="F2" s="1152"/>
      <c r="G2" s="1152"/>
      <c r="H2" s="1152"/>
      <c r="I2" s="1152"/>
      <c r="J2" s="1152"/>
    </row>
    <row r="3" spans="1:10" ht="16.5">
      <c r="A3" s="1204" t="s">
        <v>284</v>
      </c>
      <c r="B3" s="1206" t="s">
        <v>421</v>
      </c>
      <c r="C3" s="1192" t="s">
        <v>422</v>
      </c>
      <c r="D3" s="1206" t="s">
        <v>423</v>
      </c>
      <c r="E3" s="1208"/>
      <c r="F3" s="1208"/>
      <c r="G3" s="1208"/>
      <c r="H3" s="881" t="s">
        <v>268</v>
      </c>
      <c r="I3" s="1153" t="s">
        <v>269</v>
      </c>
      <c r="J3" s="1154"/>
    </row>
    <row r="4" spans="1:10" ht="50.25" thickBot="1">
      <c r="A4" s="1205"/>
      <c r="B4" s="1207"/>
      <c r="C4" s="1193"/>
      <c r="D4" s="169" t="s">
        <v>266</v>
      </c>
      <c r="E4" s="153" t="s">
        <v>424</v>
      </c>
      <c r="F4" s="153" t="s">
        <v>267</v>
      </c>
      <c r="G4" s="296" t="s">
        <v>286</v>
      </c>
      <c r="H4" s="882"/>
      <c r="I4" s="302" t="s">
        <v>270</v>
      </c>
      <c r="J4" s="303" t="s">
        <v>271</v>
      </c>
    </row>
    <row r="5" spans="1:10" ht="17.25" thickBot="1">
      <c r="A5" s="170">
        <v>1</v>
      </c>
      <c r="B5" s="171">
        <v>2</v>
      </c>
      <c r="C5" s="170">
        <v>3</v>
      </c>
      <c r="D5" s="165">
        <v>4</v>
      </c>
      <c r="E5" s="172">
        <v>5</v>
      </c>
      <c r="F5" s="172">
        <v>6</v>
      </c>
      <c r="G5" s="297">
        <v>7</v>
      </c>
      <c r="H5" s="300">
        <v>8</v>
      </c>
      <c r="I5" s="300">
        <v>9</v>
      </c>
      <c r="J5" s="301">
        <v>10</v>
      </c>
    </row>
    <row r="6" spans="1:10" ht="70.5" customHeight="1">
      <c r="A6" s="1194" t="s">
        <v>321</v>
      </c>
      <c r="B6" s="1194" t="s">
        <v>471</v>
      </c>
      <c r="C6" s="1209" t="s">
        <v>472</v>
      </c>
      <c r="D6" s="477" t="s">
        <v>553</v>
      </c>
      <c r="E6" s="478" t="s">
        <v>587</v>
      </c>
      <c r="F6" s="478" t="s">
        <v>853</v>
      </c>
      <c r="G6" s="478" t="s">
        <v>878</v>
      </c>
      <c r="H6" s="725">
        <v>387</v>
      </c>
      <c r="I6" s="726">
        <v>2951</v>
      </c>
      <c r="J6" s="727">
        <v>160</v>
      </c>
    </row>
    <row r="7" spans="1:10" ht="48" customHeight="1">
      <c r="A7" s="1195"/>
      <c r="B7" s="1195"/>
      <c r="C7" s="1165"/>
      <c r="D7" s="479" t="s">
        <v>988</v>
      </c>
      <c r="E7" s="480" t="s">
        <v>549</v>
      </c>
      <c r="F7" s="480" t="s">
        <v>719</v>
      </c>
      <c r="G7" s="480" t="s">
        <v>721</v>
      </c>
      <c r="H7" s="481">
        <v>18</v>
      </c>
      <c r="I7" s="482">
        <v>59</v>
      </c>
      <c r="J7" s="728">
        <v>5</v>
      </c>
    </row>
    <row r="8" spans="1:10" ht="38.25" customHeight="1">
      <c r="A8" s="1195"/>
      <c r="B8" s="1195"/>
      <c r="C8" s="1202"/>
      <c r="D8" s="483" t="s">
        <v>720</v>
      </c>
      <c r="E8" s="484" t="s">
        <v>251</v>
      </c>
      <c r="F8" s="484" t="s">
        <v>719</v>
      </c>
      <c r="G8" s="485" t="s">
        <v>722</v>
      </c>
      <c r="H8" s="729">
        <v>29</v>
      </c>
      <c r="I8" s="730">
        <v>213</v>
      </c>
      <c r="J8" s="731">
        <v>12</v>
      </c>
    </row>
    <row r="9" spans="1:10" ht="66.75" customHeight="1">
      <c r="A9" s="1195"/>
      <c r="B9" s="1195"/>
      <c r="C9" s="1164" t="s">
        <v>852</v>
      </c>
      <c r="D9" s="479" t="s">
        <v>553</v>
      </c>
      <c r="E9" s="480" t="s">
        <v>587</v>
      </c>
      <c r="F9" s="480" t="s">
        <v>853</v>
      </c>
      <c r="G9" s="480" t="s">
        <v>878</v>
      </c>
      <c r="H9" s="481">
        <v>204</v>
      </c>
      <c r="I9" s="482">
        <v>94</v>
      </c>
      <c r="J9" s="728">
        <v>47</v>
      </c>
    </row>
    <row r="10" spans="1:10" ht="46.5" customHeight="1">
      <c r="A10" s="1195"/>
      <c r="B10" s="1195"/>
      <c r="C10" s="1165"/>
      <c r="D10" s="479" t="s">
        <v>988</v>
      </c>
      <c r="E10" s="480" t="s">
        <v>549</v>
      </c>
      <c r="F10" s="480" t="s">
        <v>719</v>
      </c>
      <c r="G10" s="480" t="s">
        <v>721</v>
      </c>
      <c r="H10" s="481">
        <v>14</v>
      </c>
      <c r="I10" s="482">
        <v>2</v>
      </c>
      <c r="J10" s="728">
        <v>1</v>
      </c>
    </row>
    <row r="11" spans="1:10" ht="33" customHeight="1">
      <c r="A11" s="1195"/>
      <c r="B11" s="1195"/>
      <c r="C11" s="1202"/>
      <c r="D11" s="558" t="s">
        <v>720</v>
      </c>
      <c r="E11" s="484" t="s">
        <v>251</v>
      </c>
      <c r="F11" s="484" t="s">
        <v>719</v>
      </c>
      <c r="G11" s="485" t="s">
        <v>722</v>
      </c>
      <c r="H11" s="481">
        <v>20</v>
      </c>
      <c r="I11" s="482">
        <v>4</v>
      </c>
      <c r="J11" s="728">
        <v>2</v>
      </c>
    </row>
    <row r="12" spans="1:10" ht="65.25" customHeight="1">
      <c r="A12" s="1195"/>
      <c r="B12" s="1195"/>
      <c r="C12" s="1164" t="s">
        <v>1151</v>
      </c>
      <c r="D12" s="559" t="s">
        <v>553</v>
      </c>
      <c r="E12" s="480" t="s">
        <v>587</v>
      </c>
      <c r="F12" s="480" t="s">
        <v>853</v>
      </c>
      <c r="G12" s="480" t="s">
        <v>878</v>
      </c>
      <c r="H12" s="732">
        <v>387</v>
      </c>
      <c r="I12" s="733">
        <v>2951</v>
      </c>
      <c r="J12" s="734">
        <v>160</v>
      </c>
    </row>
    <row r="13" spans="1:10" ht="46.5" customHeight="1">
      <c r="A13" s="1195"/>
      <c r="B13" s="1195"/>
      <c r="C13" s="1165"/>
      <c r="D13" s="479" t="s">
        <v>988</v>
      </c>
      <c r="E13" s="480" t="s">
        <v>549</v>
      </c>
      <c r="F13" s="480" t="s">
        <v>719</v>
      </c>
      <c r="G13" s="480" t="s">
        <v>721</v>
      </c>
      <c r="H13" s="481">
        <v>18</v>
      </c>
      <c r="I13" s="482">
        <v>59</v>
      </c>
      <c r="J13" s="728">
        <v>5</v>
      </c>
    </row>
    <row r="14" spans="1:10" ht="36" customHeight="1" thickBot="1">
      <c r="A14" s="1196"/>
      <c r="B14" s="1196"/>
      <c r="C14" s="1166"/>
      <c r="D14" s="578" t="s">
        <v>720</v>
      </c>
      <c r="E14" s="579" t="s">
        <v>251</v>
      </c>
      <c r="F14" s="579" t="s">
        <v>719</v>
      </c>
      <c r="G14" s="579" t="s">
        <v>722</v>
      </c>
      <c r="H14" s="562">
        <v>29</v>
      </c>
      <c r="I14" s="563">
        <v>213</v>
      </c>
      <c r="J14" s="564">
        <v>12</v>
      </c>
    </row>
    <row r="15" spans="1:12" ht="123" customHeight="1" thickBot="1">
      <c r="A15" s="519" t="s">
        <v>321</v>
      </c>
      <c r="B15" s="519" t="s">
        <v>471</v>
      </c>
      <c r="C15" s="793" t="s">
        <v>1138</v>
      </c>
      <c r="D15" s="580" t="s">
        <v>553</v>
      </c>
      <c r="E15" s="478" t="s">
        <v>587</v>
      </c>
      <c r="F15" s="478" t="s">
        <v>853</v>
      </c>
      <c r="G15" s="478" t="s">
        <v>878</v>
      </c>
      <c r="H15" s="725">
        <v>89</v>
      </c>
      <c r="I15" s="726">
        <v>239</v>
      </c>
      <c r="J15" s="727">
        <v>33</v>
      </c>
      <c r="L15" s="792" t="s">
        <v>1150</v>
      </c>
    </row>
    <row r="16" spans="1:10" ht="66" customHeight="1">
      <c r="A16" s="1148" t="s">
        <v>322</v>
      </c>
      <c r="B16" s="1148" t="s">
        <v>834</v>
      </c>
      <c r="C16" s="1161" t="s">
        <v>472</v>
      </c>
      <c r="D16" s="486" t="s">
        <v>553</v>
      </c>
      <c r="E16" s="478" t="s">
        <v>587</v>
      </c>
      <c r="F16" s="487" t="s">
        <v>853</v>
      </c>
      <c r="G16" s="478" t="s">
        <v>878</v>
      </c>
      <c r="H16" s="725">
        <v>387</v>
      </c>
      <c r="I16" s="726">
        <v>2951</v>
      </c>
      <c r="J16" s="727">
        <v>160</v>
      </c>
    </row>
    <row r="17" spans="1:10" ht="51" customHeight="1">
      <c r="A17" s="1149"/>
      <c r="B17" s="1149"/>
      <c r="C17" s="1162"/>
      <c r="D17" s="488" t="s">
        <v>988</v>
      </c>
      <c r="E17" s="454" t="s">
        <v>549</v>
      </c>
      <c r="F17" s="454" t="s">
        <v>719</v>
      </c>
      <c r="G17" s="454" t="s">
        <v>721</v>
      </c>
      <c r="H17" s="481">
        <v>18</v>
      </c>
      <c r="I17" s="482">
        <v>59</v>
      </c>
      <c r="J17" s="728">
        <v>5</v>
      </c>
    </row>
    <row r="18" spans="1:10" ht="41.25" customHeight="1">
      <c r="A18" s="1149"/>
      <c r="B18" s="1149"/>
      <c r="C18" s="1163"/>
      <c r="D18" s="451" t="s">
        <v>720</v>
      </c>
      <c r="E18" s="452" t="s">
        <v>550</v>
      </c>
      <c r="F18" s="452" t="s">
        <v>719</v>
      </c>
      <c r="G18" s="298" t="s">
        <v>722</v>
      </c>
      <c r="H18" s="729">
        <v>29</v>
      </c>
      <c r="I18" s="730">
        <v>213</v>
      </c>
      <c r="J18" s="731">
        <v>12</v>
      </c>
    </row>
    <row r="19" spans="1:10" ht="68.25" customHeight="1">
      <c r="A19" s="1149"/>
      <c r="B19" s="1149"/>
      <c r="C19" s="1170" t="s">
        <v>833</v>
      </c>
      <c r="D19" s="489" t="s">
        <v>553</v>
      </c>
      <c r="E19" s="450" t="s">
        <v>587</v>
      </c>
      <c r="F19" s="450" t="s">
        <v>853</v>
      </c>
      <c r="G19" s="480" t="s">
        <v>878</v>
      </c>
      <c r="H19" s="481">
        <v>204</v>
      </c>
      <c r="I19" s="482">
        <v>94</v>
      </c>
      <c r="J19" s="728">
        <v>47</v>
      </c>
    </row>
    <row r="20" spans="1:10" ht="62.25" customHeight="1">
      <c r="A20" s="1149"/>
      <c r="B20" s="1149"/>
      <c r="C20" s="1162"/>
      <c r="D20" s="488" t="s">
        <v>988</v>
      </c>
      <c r="E20" s="454" t="s">
        <v>549</v>
      </c>
      <c r="F20" s="454" t="s">
        <v>719</v>
      </c>
      <c r="G20" s="491" t="s">
        <v>721</v>
      </c>
      <c r="H20" s="481">
        <v>14</v>
      </c>
      <c r="I20" s="482">
        <v>2</v>
      </c>
      <c r="J20" s="728">
        <v>1</v>
      </c>
    </row>
    <row r="21" spans="1:10" ht="61.5" customHeight="1">
      <c r="A21" s="1149"/>
      <c r="B21" s="1149"/>
      <c r="C21" s="1163"/>
      <c r="D21" s="451" t="s">
        <v>720</v>
      </c>
      <c r="E21" s="452" t="s">
        <v>251</v>
      </c>
      <c r="F21" s="452" t="s">
        <v>719</v>
      </c>
      <c r="G21" s="452" t="s">
        <v>722</v>
      </c>
      <c r="H21" s="729">
        <v>20</v>
      </c>
      <c r="I21" s="730">
        <v>4</v>
      </c>
      <c r="J21" s="731">
        <v>2</v>
      </c>
    </row>
    <row r="22" spans="1:10" ht="78" customHeight="1" thickBot="1">
      <c r="A22" s="1150"/>
      <c r="B22" s="1150"/>
      <c r="C22" s="581" t="s">
        <v>832</v>
      </c>
      <c r="D22" s="1199" t="s">
        <v>554</v>
      </c>
      <c r="E22" s="1200"/>
      <c r="F22" s="1200"/>
      <c r="G22" s="1200"/>
      <c r="H22" s="1200"/>
      <c r="I22" s="1200"/>
      <c r="J22" s="1201"/>
    </row>
    <row r="23" spans="1:10" ht="69.75" customHeight="1">
      <c r="A23" s="1148" t="s">
        <v>322</v>
      </c>
      <c r="B23" s="1148" t="s">
        <v>834</v>
      </c>
      <c r="C23" s="1161" t="s">
        <v>1082</v>
      </c>
      <c r="D23" s="486" t="s">
        <v>553</v>
      </c>
      <c r="E23" s="487" t="s">
        <v>587</v>
      </c>
      <c r="F23" s="487" t="s">
        <v>853</v>
      </c>
      <c r="G23" s="478" t="s">
        <v>878</v>
      </c>
      <c r="H23" s="732">
        <v>20</v>
      </c>
      <c r="I23" s="582" t="s">
        <v>538</v>
      </c>
      <c r="J23" s="583" t="s">
        <v>538</v>
      </c>
    </row>
    <row r="24" spans="1:10" ht="56.25" customHeight="1">
      <c r="A24" s="1149"/>
      <c r="B24" s="1149"/>
      <c r="C24" s="1162"/>
      <c r="D24" s="488" t="s">
        <v>988</v>
      </c>
      <c r="E24" s="454" t="s">
        <v>549</v>
      </c>
      <c r="F24" s="454" t="s">
        <v>719</v>
      </c>
      <c r="G24" s="454" t="s">
        <v>721</v>
      </c>
      <c r="H24" s="481" t="s">
        <v>538</v>
      </c>
      <c r="I24" s="669" t="s">
        <v>538</v>
      </c>
      <c r="J24" s="584" t="s">
        <v>538</v>
      </c>
    </row>
    <row r="25" spans="1:10" ht="43.5" customHeight="1">
      <c r="A25" s="1149"/>
      <c r="B25" s="1149"/>
      <c r="C25" s="1163"/>
      <c r="D25" s="451" t="s">
        <v>720</v>
      </c>
      <c r="E25" s="452" t="s">
        <v>251</v>
      </c>
      <c r="F25" s="452" t="s">
        <v>719</v>
      </c>
      <c r="G25" s="298" t="s">
        <v>722</v>
      </c>
      <c r="H25" s="481">
        <v>1</v>
      </c>
      <c r="I25" s="669" t="s">
        <v>538</v>
      </c>
      <c r="J25" s="584" t="s">
        <v>538</v>
      </c>
    </row>
    <row r="26" spans="1:10" ht="87" customHeight="1">
      <c r="A26" s="1149"/>
      <c r="B26" s="1149"/>
      <c r="C26" s="1170" t="s">
        <v>473</v>
      </c>
      <c r="D26" s="489" t="s">
        <v>553</v>
      </c>
      <c r="E26" s="450" t="s">
        <v>587</v>
      </c>
      <c r="F26" s="450" t="s">
        <v>638</v>
      </c>
      <c r="G26" s="480" t="s">
        <v>878</v>
      </c>
      <c r="H26" s="732">
        <v>387</v>
      </c>
      <c r="I26" s="733">
        <v>2951</v>
      </c>
      <c r="J26" s="734">
        <v>160</v>
      </c>
    </row>
    <row r="27" spans="1:10" ht="54" customHeight="1">
      <c r="A27" s="1149"/>
      <c r="B27" s="1149"/>
      <c r="C27" s="1162"/>
      <c r="D27" s="488" t="s">
        <v>988</v>
      </c>
      <c r="E27" s="454" t="s">
        <v>549</v>
      </c>
      <c r="F27" s="454" t="s">
        <v>719</v>
      </c>
      <c r="G27" s="454" t="s">
        <v>721</v>
      </c>
      <c r="H27" s="481">
        <v>18</v>
      </c>
      <c r="I27" s="482">
        <v>59</v>
      </c>
      <c r="J27" s="728">
        <v>5</v>
      </c>
    </row>
    <row r="28" spans="1:10" ht="61.5" customHeight="1">
      <c r="A28" s="1149"/>
      <c r="B28" s="1149"/>
      <c r="C28" s="1163"/>
      <c r="D28" s="451" t="s">
        <v>720</v>
      </c>
      <c r="E28" s="452" t="s">
        <v>251</v>
      </c>
      <c r="F28" s="452" t="s">
        <v>719</v>
      </c>
      <c r="G28" s="298" t="s">
        <v>722</v>
      </c>
      <c r="H28" s="729">
        <v>29</v>
      </c>
      <c r="I28" s="730">
        <v>213</v>
      </c>
      <c r="J28" s="731">
        <v>12</v>
      </c>
    </row>
    <row r="29" spans="1:12" ht="170.25" customHeight="1" thickBot="1">
      <c r="A29" s="1150"/>
      <c r="B29" s="1150"/>
      <c r="C29" s="794" t="s">
        <v>1137</v>
      </c>
      <c r="D29" s="565" t="s">
        <v>553</v>
      </c>
      <c r="E29" s="560" t="s">
        <v>587</v>
      </c>
      <c r="F29" s="560" t="s">
        <v>853</v>
      </c>
      <c r="G29" s="579" t="s">
        <v>878</v>
      </c>
      <c r="H29" s="562">
        <v>89</v>
      </c>
      <c r="I29" s="563">
        <v>239</v>
      </c>
      <c r="J29" s="564">
        <v>33</v>
      </c>
      <c r="L29" s="792" t="s">
        <v>1150</v>
      </c>
    </row>
    <row r="30" spans="1:10" ht="80.25" customHeight="1">
      <c r="A30" s="1149" t="s">
        <v>323</v>
      </c>
      <c r="B30" s="1149" t="s">
        <v>835</v>
      </c>
      <c r="C30" s="1162" t="s">
        <v>1139</v>
      </c>
      <c r="D30" s="488" t="s">
        <v>553</v>
      </c>
      <c r="E30" s="454" t="s">
        <v>587</v>
      </c>
      <c r="F30" s="454" t="s">
        <v>853</v>
      </c>
      <c r="G30" s="480" t="s">
        <v>878</v>
      </c>
      <c r="H30" s="481">
        <v>387</v>
      </c>
      <c r="I30" s="482">
        <v>2951</v>
      </c>
      <c r="J30" s="728">
        <v>160</v>
      </c>
    </row>
    <row r="31" spans="1:10" ht="47.25" customHeight="1">
      <c r="A31" s="1149"/>
      <c r="B31" s="1149"/>
      <c r="C31" s="1162"/>
      <c r="D31" s="488" t="s">
        <v>988</v>
      </c>
      <c r="E31" s="454" t="s">
        <v>549</v>
      </c>
      <c r="F31" s="454" t="s">
        <v>719</v>
      </c>
      <c r="G31" s="454" t="s">
        <v>721</v>
      </c>
      <c r="H31" s="481">
        <v>18</v>
      </c>
      <c r="I31" s="482">
        <v>59</v>
      </c>
      <c r="J31" s="728">
        <v>5</v>
      </c>
    </row>
    <row r="32" spans="1:10" ht="43.5" customHeight="1">
      <c r="A32" s="1149"/>
      <c r="B32" s="1149"/>
      <c r="C32" s="1163"/>
      <c r="D32" s="451" t="s">
        <v>720</v>
      </c>
      <c r="E32" s="452" t="s">
        <v>251</v>
      </c>
      <c r="F32" s="452" t="s">
        <v>719</v>
      </c>
      <c r="G32" s="298" t="s">
        <v>722</v>
      </c>
      <c r="H32" s="729">
        <v>29</v>
      </c>
      <c r="I32" s="730">
        <v>213</v>
      </c>
      <c r="J32" s="731">
        <v>12</v>
      </c>
    </row>
    <row r="33" spans="1:10" ht="83.25" customHeight="1">
      <c r="A33" s="1149"/>
      <c r="B33" s="1149"/>
      <c r="C33" s="1162" t="s">
        <v>1146</v>
      </c>
      <c r="D33" s="488" t="s">
        <v>553</v>
      </c>
      <c r="E33" s="454" t="s">
        <v>587</v>
      </c>
      <c r="F33" s="454" t="s">
        <v>853</v>
      </c>
      <c r="G33" s="480" t="s">
        <v>878</v>
      </c>
      <c r="H33" s="481">
        <v>204</v>
      </c>
      <c r="I33" s="482">
        <v>94</v>
      </c>
      <c r="J33" s="728">
        <v>47</v>
      </c>
    </row>
    <row r="34" spans="1:10" ht="48.75" customHeight="1">
      <c r="A34" s="1149"/>
      <c r="B34" s="1149"/>
      <c r="C34" s="1162"/>
      <c r="D34" s="488" t="s">
        <v>988</v>
      </c>
      <c r="E34" s="454" t="s">
        <v>549</v>
      </c>
      <c r="F34" s="454" t="s">
        <v>719</v>
      </c>
      <c r="G34" s="454" t="s">
        <v>721</v>
      </c>
      <c r="H34" s="481">
        <v>14</v>
      </c>
      <c r="I34" s="482">
        <v>2</v>
      </c>
      <c r="J34" s="728">
        <v>1</v>
      </c>
    </row>
    <row r="35" spans="1:10" ht="139.5" customHeight="1">
      <c r="A35" s="1149"/>
      <c r="B35" s="1149"/>
      <c r="C35" s="1163"/>
      <c r="D35" s="451" t="s">
        <v>720</v>
      </c>
      <c r="E35" s="452" t="s">
        <v>251</v>
      </c>
      <c r="F35" s="452" t="s">
        <v>719</v>
      </c>
      <c r="G35" s="452" t="s">
        <v>722</v>
      </c>
      <c r="H35" s="729">
        <v>20</v>
      </c>
      <c r="I35" s="730">
        <v>4</v>
      </c>
      <c r="J35" s="731">
        <v>2</v>
      </c>
    </row>
    <row r="36" spans="1:10" ht="86.25" customHeight="1" thickBot="1">
      <c r="A36" s="1150"/>
      <c r="B36" s="1150"/>
      <c r="C36" s="585" t="s">
        <v>860</v>
      </c>
      <c r="D36" s="1199" t="s">
        <v>554</v>
      </c>
      <c r="E36" s="1200"/>
      <c r="F36" s="1200"/>
      <c r="G36" s="1200"/>
      <c r="H36" s="1200"/>
      <c r="I36" s="1200"/>
      <c r="J36" s="1201"/>
    </row>
    <row r="37" spans="1:10" ht="86.25" customHeight="1">
      <c r="A37" s="1148" t="s">
        <v>323</v>
      </c>
      <c r="B37" s="1148" t="s">
        <v>835</v>
      </c>
      <c r="C37" s="1211" t="s">
        <v>473</v>
      </c>
      <c r="D37" s="486" t="s">
        <v>553</v>
      </c>
      <c r="E37" s="487" t="s">
        <v>587</v>
      </c>
      <c r="F37" s="487" t="s">
        <v>853</v>
      </c>
      <c r="G37" s="478" t="s">
        <v>878</v>
      </c>
      <c r="H37" s="725">
        <v>387</v>
      </c>
      <c r="I37" s="726">
        <v>2951</v>
      </c>
      <c r="J37" s="727">
        <v>160</v>
      </c>
    </row>
    <row r="38" spans="1:10" ht="54.75" customHeight="1">
      <c r="A38" s="1149"/>
      <c r="B38" s="1149"/>
      <c r="C38" s="1212"/>
      <c r="D38" s="488" t="s">
        <v>988</v>
      </c>
      <c r="E38" s="454" t="s">
        <v>549</v>
      </c>
      <c r="F38" s="454" t="s">
        <v>719</v>
      </c>
      <c r="G38" s="454" t="s">
        <v>721</v>
      </c>
      <c r="H38" s="481">
        <v>18</v>
      </c>
      <c r="I38" s="482">
        <v>59</v>
      </c>
      <c r="J38" s="728">
        <v>5</v>
      </c>
    </row>
    <row r="39" spans="1:10" ht="48.75" customHeight="1">
      <c r="A39" s="1149"/>
      <c r="B39" s="1149"/>
      <c r="C39" s="1213"/>
      <c r="D39" s="451" t="s">
        <v>720</v>
      </c>
      <c r="E39" s="452" t="s">
        <v>251</v>
      </c>
      <c r="F39" s="452" t="s">
        <v>719</v>
      </c>
      <c r="G39" s="298" t="s">
        <v>722</v>
      </c>
      <c r="H39" s="729">
        <v>29</v>
      </c>
      <c r="I39" s="730">
        <v>213</v>
      </c>
      <c r="J39" s="731">
        <v>12</v>
      </c>
    </row>
    <row r="40" spans="1:12" ht="167.25" customHeight="1">
      <c r="A40" s="1149"/>
      <c r="B40" s="1149"/>
      <c r="C40" s="795" t="s">
        <v>1140</v>
      </c>
      <c r="D40" s="755" t="s">
        <v>553</v>
      </c>
      <c r="E40" s="756" t="s">
        <v>587</v>
      </c>
      <c r="F40" s="756" t="s">
        <v>853</v>
      </c>
      <c r="G40" s="646" t="s">
        <v>878</v>
      </c>
      <c r="H40" s="735">
        <v>89</v>
      </c>
      <c r="I40" s="736">
        <v>239</v>
      </c>
      <c r="J40" s="737">
        <v>33</v>
      </c>
      <c r="L40" s="792" t="s">
        <v>1150</v>
      </c>
    </row>
    <row r="41" spans="1:10" ht="118.5" customHeight="1">
      <c r="A41" s="1149"/>
      <c r="B41" s="1149"/>
      <c r="C41" s="1214" t="s">
        <v>858</v>
      </c>
      <c r="D41" s="488" t="s">
        <v>1134</v>
      </c>
      <c r="E41" s="450" t="s">
        <v>557</v>
      </c>
      <c r="F41" s="450" t="s">
        <v>987</v>
      </c>
      <c r="G41" s="450" t="s">
        <v>560</v>
      </c>
      <c r="H41" s="762" t="s">
        <v>538</v>
      </c>
      <c r="I41" s="762" t="s">
        <v>538</v>
      </c>
      <c r="J41" s="786" t="s">
        <v>538</v>
      </c>
    </row>
    <row r="42" spans="1:10" ht="122.25" customHeight="1" thickBot="1">
      <c r="A42" s="1150"/>
      <c r="B42" s="1150"/>
      <c r="C42" s="1215"/>
      <c r="D42" s="565" t="s">
        <v>724</v>
      </c>
      <c r="E42" s="560" t="s">
        <v>1115</v>
      </c>
      <c r="F42" s="560" t="s">
        <v>1116</v>
      </c>
      <c r="G42" s="560" t="s">
        <v>558</v>
      </c>
      <c r="H42" s="569" t="s">
        <v>538</v>
      </c>
      <c r="I42" s="570" t="s">
        <v>538</v>
      </c>
      <c r="J42" s="571" t="s">
        <v>538</v>
      </c>
    </row>
    <row r="43" spans="1:10" ht="122.25" customHeight="1">
      <c r="A43" s="1148" t="s">
        <v>323</v>
      </c>
      <c r="B43" s="1148" t="s">
        <v>835</v>
      </c>
      <c r="C43" s="1211" t="s">
        <v>859</v>
      </c>
      <c r="D43" s="787" t="s">
        <v>1134</v>
      </c>
      <c r="E43" s="520" t="s">
        <v>557</v>
      </c>
      <c r="F43" s="520" t="s">
        <v>987</v>
      </c>
      <c r="G43" s="487" t="s">
        <v>560</v>
      </c>
      <c r="H43" s="573" t="s">
        <v>538</v>
      </c>
      <c r="I43" s="572" t="s">
        <v>538</v>
      </c>
      <c r="J43" s="757" t="s">
        <v>538</v>
      </c>
    </row>
    <row r="44" spans="1:10" ht="255.75" customHeight="1" thickBot="1">
      <c r="A44" s="1150"/>
      <c r="B44" s="1150"/>
      <c r="C44" s="1216"/>
      <c r="D44" s="565" t="s">
        <v>724</v>
      </c>
      <c r="E44" s="449" t="s">
        <v>1115</v>
      </c>
      <c r="F44" s="560" t="s">
        <v>1116</v>
      </c>
      <c r="G44" s="560" t="s">
        <v>558</v>
      </c>
      <c r="H44" s="569" t="s">
        <v>538</v>
      </c>
      <c r="I44" s="570" t="s">
        <v>538</v>
      </c>
      <c r="J44" s="571" t="s">
        <v>538</v>
      </c>
    </row>
    <row r="45" spans="1:10" ht="78" customHeight="1">
      <c r="A45" s="1148" t="s">
        <v>324</v>
      </c>
      <c r="B45" s="1148" t="s">
        <v>854</v>
      </c>
      <c r="C45" s="1162" t="s">
        <v>472</v>
      </c>
      <c r="D45" s="488" t="s">
        <v>553</v>
      </c>
      <c r="E45" s="454" t="s">
        <v>587</v>
      </c>
      <c r="F45" s="454" t="s">
        <v>638</v>
      </c>
      <c r="G45" s="478" t="s">
        <v>878</v>
      </c>
      <c r="H45" s="725">
        <v>387</v>
      </c>
      <c r="I45" s="726">
        <v>2951</v>
      </c>
      <c r="J45" s="727">
        <v>160</v>
      </c>
    </row>
    <row r="46" spans="1:10" ht="72" customHeight="1">
      <c r="A46" s="1149"/>
      <c r="B46" s="1149"/>
      <c r="C46" s="1162"/>
      <c r="D46" s="488" t="s">
        <v>988</v>
      </c>
      <c r="E46" s="454" t="s">
        <v>549</v>
      </c>
      <c r="F46" s="454" t="s">
        <v>719</v>
      </c>
      <c r="G46" s="454" t="s">
        <v>721</v>
      </c>
      <c r="H46" s="481">
        <v>18</v>
      </c>
      <c r="I46" s="482">
        <v>59</v>
      </c>
      <c r="J46" s="728">
        <v>5</v>
      </c>
    </row>
    <row r="47" spans="1:10" ht="54.75" customHeight="1" thickBot="1">
      <c r="A47" s="1150"/>
      <c r="B47" s="1150"/>
      <c r="C47" s="1171"/>
      <c r="D47" s="565" t="s">
        <v>720</v>
      </c>
      <c r="E47" s="560" t="s">
        <v>251</v>
      </c>
      <c r="F47" s="560" t="s">
        <v>719</v>
      </c>
      <c r="G47" s="560" t="s">
        <v>722</v>
      </c>
      <c r="H47" s="562">
        <v>29</v>
      </c>
      <c r="I47" s="563">
        <v>213</v>
      </c>
      <c r="J47" s="564">
        <v>12</v>
      </c>
    </row>
    <row r="48" spans="1:10" ht="79.5" customHeight="1">
      <c r="A48" s="1148" t="s">
        <v>324</v>
      </c>
      <c r="B48" s="1148" t="s">
        <v>854</v>
      </c>
      <c r="C48" s="1161" t="s">
        <v>861</v>
      </c>
      <c r="D48" s="577" t="s">
        <v>553</v>
      </c>
      <c r="E48" s="487" t="s">
        <v>587</v>
      </c>
      <c r="F48" s="487" t="s">
        <v>853</v>
      </c>
      <c r="G48" s="478" t="s">
        <v>878</v>
      </c>
      <c r="H48" s="725">
        <v>204</v>
      </c>
      <c r="I48" s="726">
        <v>94</v>
      </c>
      <c r="J48" s="727">
        <v>47</v>
      </c>
    </row>
    <row r="49" spans="1:10" ht="51" customHeight="1">
      <c r="A49" s="1149"/>
      <c r="B49" s="1149"/>
      <c r="C49" s="1197"/>
      <c r="D49" s="453" t="s">
        <v>988</v>
      </c>
      <c r="E49" s="454" t="s">
        <v>549</v>
      </c>
      <c r="F49" s="454" t="s">
        <v>719</v>
      </c>
      <c r="G49" s="454" t="s">
        <v>721</v>
      </c>
      <c r="H49" s="481">
        <v>14</v>
      </c>
      <c r="I49" s="482">
        <v>2</v>
      </c>
      <c r="J49" s="728">
        <v>1</v>
      </c>
    </row>
    <row r="50" spans="1:10" ht="125.25" customHeight="1">
      <c r="A50" s="1149"/>
      <c r="B50" s="1149"/>
      <c r="C50" s="1198"/>
      <c r="D50" s="493" t="s">
        <v>720</v>
      </c>
      <c r="E50" s="452" t="s">
        <v>251</v>
      </c>
      <c r="F50" s="452" t="s">
        <v>719</v>
      </c>
      <c r="G50" s="452" t="s">
        <v>722</v>
      </c>
      <c r="H50" s="729">
        <v>20</v>
      </c>
      <c r="I50" s="730">
        <v>4</v>
      </c>
      <c r="J50" s="731">
        <v>2</v>
      </c>
    </row>
    <row r="51" spans="1:10" ht="66" customHeight="1">
      <c r="A51" s="1149"/>
      <c r="B51" s="1149"/>
      <c r="C51" s="518" t="s">
        <v>863</v>
      </c>
      <c r="D51" s="1179" t="s">
        <v>554</v>
      </c>
      <c r="E51" s="1180"/>
      <c r="F51" s="1180"/>
      <c r="G51" s="1180"/>
      <c r="H51" s="1180"/>
      <c r="I51" s="1180"/>
      <c r="J51" s="1181"/>
    </row>
    <row r="52" spans="1:12" ht="83.25" customHeight="1">
      <c r="A52" s="1149"/>
      <c r="B52" s="1149"/>
      <c r="C52" s="1158" t="s">
        <v>1141</v>
      </c>
      <c r="D52" s="453" t="s">
        <v>553</v>
      </c>
      <c r="E52" s="491" t="s">
        <v>587</v>
      </c>
      <c r="F52" s="491" t="s">
        <v>638</v>
      </c>
      <c r="G52" s="480" t="s">
        <v>878</v>
      </c>
      <c r="H52" s="481">
        <v>476</v>
      </c>
      <c r="I52" s="482">
        <v>3190</v>
      </c>
      <c r="J52" s="728">
        <v>193</v>
      </c>
      <c r="L52" s="792" t="s">
        <v>1147</v>
      </c>
    </row>
    <row r="53" spans="1:10" ht="66" customHeight="1">
      <c r="A53" s="1149"/>
      <c r="B53" s="1149"/>
      <c r="C53" s="1159"/>
      <c r="D53" s="453" t="s">
        <v>988</v>
      </c>
      <c r="E53" s="491" t="s">
        <v>549</v>
      </c>
      <c r="F53" s="491" t="s">
        <v>719</v>
      </c>
      <c r="G53" s="491" t="s">
        <v>721</v>
      </c>
      <c r="H53" s="481">
        <v>18</v>
      </c>
      <c r="I53" s="482">
        <v>59</v>
      </c>
      <c r="J53" s="728">
        <v>5</v>
      </c>
    </row>
    <row r="54" spans="1:10" ht="113.25" customHeight="1" thickBot="1">
      <c r="A54" s="1150"/>
      <c r="B54" s="1150"/>
      <c r="C54" s="1160"/>
      <c r="D54" s="561" t="s">
        <v>720</v>
      </c>
      <c r="E54" s="449" t="s">
        <v>251</v>
      </c>
      <c r="F54" s="449" t="s">
        <v>719</v>
      </c>
      <c r="G54" s="449" t="s">
        <v>722</v>
      </c>
      <c r="H54" s="562">
        <v>29</v>
      </c>
      <c r="I54" s="563">
        <v>213</v>
      </c>
      <c r="J54" s="564">
        <v>12</v>
      </c>
    </row>
    <row r="55" spans="1:10" ht="125.25" customHeight="1">
      <c r="A55" s="1148" t="s">
        <v>324</v>
      </c>
      <c r="B55" s="1148" t="s">
        <v>854</v>
      </c>
      <c r="C55" s="674" t="s">
        <v>601</v>
      </c>
      <c r="D55" s="788" t="s">
        <v>1134</v>
      </c>
      <c r="E55" s="758" t="s">
        <v>557</v>
      </c>
      <c r="F55" s="758" t="s">
        <v>987</v>
      </c>
      <c r="G55" s="568" t="s">
        <v>560</v>
      </c>
      <c r="H55" s="759">
        <v>290</v>
      </c>
      <c r="I55" s="760">
        <v>23</v>
      </c>
      <c r="J55" s="761">
        <v>57</v>
      </c>
    </row>
    <row r="56" spans="1:10" ht="99">
      <c r="A56" s="1149"/>
      <c r="B56" s="1149"/>
      <c r="C56" s="1170" t="s">
        <v>0</v>
      </c>
      <c r="D56" s="453" t="s">
        <v>1134</v>
      </c>
      <c r="E56" s="450" t="s">
        <v>557</v>
      </c>
      <c r="F56" s="450" t="s">
        <v>987</v>
      </c>
      <c r="G56" s="490" t="s">
        <v>560</v>
      </c>
      <c r="H56" s="495" t="s">
        <v>538</v>
      </c>
      <c r="I56" s="496" t="s">
        <v>538</v>
      </c>
      <c r="J56" s="497" t="s">
        <v>538</v>
      </c>
    </row>
    <row r="57" spans="1:10" ht="98.25" customHeight="1">
      <c r="A57" s="1149"/>
      <c r="B57" s="1149"/>
      <c r="C57" s="1163"/>
      <c r="D57" s="493" t="s">
        <v>724</v>
      </c>
      <c r="E57" s="298" t="s">
        <v>1115</v>
      </c>
      <c r="F57" s="452" t="s">
        <v>1116</v>
      </c>
      <c r="G57" s="452" t="s">
        <v>558</v>
      </c>
      <c r="H57" s="500" t="s">
        <v>538</v>
      </c>
      <c r="I57" s="500" t="s">
        <v>538</v>
      </c>
      <c r="J57" s="498" t="s">
        <v>538</v>
      </c>
    </row>
    <row r="58" spans="1:10" ht="98.25" customHeight="1">
      <c r="A58" s="1149"/>
      <c r="B58" s="1149"/>
      <c r="C58" s="1162" t="s">
        <v>1145</v>
      </c>
      <c r="D58" s="789" t="s">
        <v>1134</v>
      </c>
      <c r="E58" s="491" t="s">
        <v>557</v>
      </c>
      <c r="F58" s="491" t="s">
        <v>987</v>
      </c>
      <c r="G58" s="454" t="s">
        <v>560</v>
      </c>
      <c r="H58" s="495" t="s">
        <v>538</v>
      </c>
      <c r="I58" s="566" t="s">
        <v>538</v>
      </c>
      <c r="J58" s="497" t="s">
        <v>538</v>
      </c>
    </row>
    <row r="59" spans="1:10" ht="172.5" customHeight="1" thickBot="1">
      <c r="A59" s="1150"/>
      <c r="B59" s="1150"/>
      <c r="C59" s="1171"/>
      <c r="D59" s="561" t="s">
        <v>724</v>
      </c>
      <c r="E59" s="449" t="s">
        <v>1115</v>
      </c>
      <c r="F59" s="560" t="s">
        <v>1116</v>
      </c>
      <c r="G59" s="560" t="s">
        <v>558</v>
      </c>
      <c r="H59" s="569" t="s">
        <v>538</v>
      </c>
      <c r="I59" s="570" t="s">
        <v>538</v>
      </c>
      <c r="J59" s="571" t="s">
        <v>538</v>
      </c>
    </row>
    <row r="60" spans="1:10" ht="92.25" customHeight="1">
      <c r="A60" s="1148" t="s">
        <v>324</v>
      </c>
      <c r="B60" s="1148" t="s">
        <v>854</v>
      </c>
      <c r="C60" s="1182" t="s">
        <v>1144</v>
      </c>
      <c r="D60" s="787" t="s">
        <v>1134</v>
      </c>
      <c r="E60" s="520" t="s">
        <v>557</v>
      </c>
      <c r="F60" s="520" t="s">
        <v>1083</v>
      </c>
      <c r="G60" s="487" t="s">
        <v>560</v>
      </c>
      <c r="H60" s="572" t="s">
        <v>538</v>
      </c>
      <c r="I60" s="573" t="s">
        <v>538</v>
      </c>
      <c r="J60" s="574" t="s">
        <v>538</v>
      </c>
    </row>
    <row r="61" spans="1:10" ht="209.25" customHeight="1">
      <c r="A61" s="1149"/>
      <c r="B61" s="1149"/>
      <c r="C61" s="1183"/>
      <c r="D61" s="451" t="s">
        <v>724</v>
      </c>
      <c r="E61" s="298" t="s">
        <v>1115</v>
      </c>
      <c r="F61" s="452" t="s">
        <v>1116</v>
      </c>
      <c r="G61" s="452" t="s">
        <v>558</v>
      </c>
      <c r="H61" s="499" t="s">
        <v>538</v>
      </c>
      <c r="I61" s="500" t="s">
        <v>538</v>
      </c>
      <c r="J61" s="501" t="s">
        <v>538</v>
      </c>
    </row>
    <row r="62" spans="1:10" ht="74.25" customHeight="1">
      <c r="A62" s="1149"/>
      <c r="B62" s="1149"/>
      <c r="C62" s="1188" t="s">
        <v>11</v>
      </c>
      <c r="D62" s="675" t="s">
        <v>739</v>
      </c>
      <c r="E62" s="490" t="s">
        <v>1115</v>
      </c>
      <c r="F62" s="490" t="s">
        <v>1116</v>
      </c>
      <c r="G62" s="490" t="s">
        <v>558</v>
      </c>
      <c r="H62" s="495" t="s">
        <v>538</v>
      </c>
      <c r="I62" s="496" t="s">
        <v>538</v>
      </c>
      <c r="J62" s="497" t="s">
        <v>538</v>
      </c>
    </row>
    <row r="63" spans="1:10" ht="60" customHeight="1">
      <c r="A63" s="1149"/>
      <c r="B63" s="1149"/>
      <c r="C63" s="1189"/>
      <c r="D63" s="785" t="s">
        <v>990</v>
      </c>
      <c r="E63" s="454" t="s">
        <v>551</v>
      </c>
      <c r="F63" s="454" t="s">
        <v>989</v>
      </c>
      <c r="G63" s="454" t="s">
        <v>559</v>
      </c>
      <c r="H63" s="495" t="s">
        <v>538</v>
      </c>
      <c r="I63" s="495" t="s">
        <v>538</v>
      </c>
      <c r="J63" s="765" t="s">
        <v>538</v>
      </c>
    </row>
    <row r="64" spans="1:10" ht="86.25" customHeight="1">
      <c r="A64" s="1149"/>
      <c r="B64" s="1149"/>
      <c r="C64" s="1183"/>
      <c r="D64" s="494" t="s">
        <v>1134</v>
      </c>
      <c r="E64" s="298" t="s">
        <v>557</v>
      </c>
      <c r="F64" s="298" t="s">
        <v>1083</v>
      </c>
      <c r="G64" s="298" t="s">
        <v>560</v>
      </c>
      <c r="H64" s="499" t="s">
        <v>538</v>
      </c>
      <c r="I64" s="500" t="s">
        <v>538</v>
      </c>
      <c r="J64" s="501" t="s">
        <v>538</v>
      </c>
    </row>
    <row r="65" spans="1:10" ht="90" customHeight="1" thickBot="1">
      <c r="A65" s="1150"/>
      <c r="B65" s="1150"/>
      <c r="C65" s="575" t="s">
        <v>1084</v>
      </c>
      <c r="D65" s="576" t="s">
        <v>739</v>
      </c>
      <c r="E65" s="449" t="s">
        <v>1115</v>
      </c>
      <c r="F65" s="449" t="s">
        <v>1116</v>
      </c>
      <c r="G65" s="449" t="s">
        <v>558</v>
      </c>
      <c r="H65" s="562">
        <v>58</v>
      </c>
      <c r="I65" s="563" t="s">
        <v>538</v>
      </c>
      <c r="J65" s="564" t="s">
        <v>538</v>
      </c>
    </row>
    <row r="66" spans="1:10" ht="79.5" customHeight="1">
      <c r="A66" s="1148" t="s">
        <v>325</v>
      </c>
      <c r="B66" s="1148" t="s">
        <v>855</v>
      </c>
      <c r="C66" s="1161" t="s">
        <v>472</v>
      </c>
      <c r="D66" s="577" t="s">
        <v>553</v>
      </c>
      <c r="E66" s="487" t="s">
        <v>587</v>
      </c>
      <c r="F66" s="487" t="s">
        <v>853</v>
      </c>
      <c r="G66" s="478" t="s">
        <v>878</v>
      </c>
      <c r="H66" s="725">
        <v>387</v>
      </c>
      <c r="I66" s="726">
        <v>2951</v>
      </c>
      <c r="J66" s="727">
        <v>160</v>
      </c>
    </row>
    <row r="67" spans="1:10" ht="49.5" customHeight="1">
      <c r="A67" s="1149"/>
      <c r="B67" s="1149"/>
      <c r="C67" s="1162"/>
      <c r="D67" s="453" t="s">
        <v>988</v>
      </c>
      <c r="E67" s="491" t="s">
        <v>549</v>
      </c>
      <c r="F67" s="454" t="s">
        <v>719</v>
      </c>
      <c r="G67" s="454" t="s">
        <v>721</v>
      </c>
      <c r="H67" s="481">
        <v>18</v>
      </c>
      <c r="I67" s="482">
        <v>59</v>
      </c>
      <c r="J67" s="728">
        <v>5</v>
      </c>
    </row>
    <row r="68" spans="1:10" ht="39.75" customHeight="1">
      <c r="A68" s="1149"/>
      <c r="B68" s="1149"/>
      <c r="C68" s="1163"/>
      <c r="D68" s="494" t="s">
        <v>720</v>
      </c>
      <c r="E68" s="298" t="s">
        <v>251</v>
      </c>
      <c r="F68" s="452" t="s">
        <v>719</v>
      </c>
      <c r="G68" s="298" t="s">
        <v>722</v>
      </c>
      <c r="H68" s="729">
        <v>29</v>
      </c>
      <c r="I68" s="730">
        <v>213</v>
      </c>
      <c r="J68" s="731">
        <v>12</v>
      </c>
    </row>
    <row r="69" spans="1:10" ht="50.25" customHeight="1">
      <c r="A69" s="1149"/>
      <c r="B69" s="1149"/>
      <c r="C69" s="1158" t="s">
        <v>13</v>
      </c>
      <c r="D69" s="453" t="s">
        <v>988</v>
      </c>
      <c r="E69" s="490" t="s">
        <v>549</v>
      </c>
      <c r="F69" s="450" t="s">
        <v>719</v>
      </c>
      <c r="G69" s="491" t="s">
        <v>721</v>
      </c>
      <c r="H69" s="738" t="s">
        <v>538</v>
      </c>
      <c r="I69" s="669" t="s">
        <v>538</v>
      </c>
      <c r="J69" s="739" t="s">
        <v>538</v>
      </c>
    </row>
    <row r="70" spans="1:10" ht="63" customHeight="1">
      <c r="A70" s="1149"/>
      <c r="B70" s="1149"/>
      <c r="C70" s="1159"/>
      <c r="D70" s="453" t="s">
        <v>553</v>
      </c>
      <c r="E70" s="491" t="s">
        <v>587</v>
      </c>
      <c r="F70" s="454" t="s">
        <v>853</v>
      </c>
      <c r="G70" s="480" t="s">
        <v>878</v>
      </c>
      <c r="H70" s="481">
        <v>20</v>
      </c>
      <c r="I70" s="492" t="s">
        <v>538</v>
      </c>
      <c r="J70" s="584" t="s">
        <v>538</v>
      </c>
    </row>
    <row r="71" spans="1:10" ht="45" customHeight="1">
      <c r="A71" s="1149"/>
      <c r="B71" s="1149"/>
      <c r="C71" s="1186"/>
      <c r="D71" s="493" t="s">
        <v>720</v>
      </c>
      <c r="E71" s="298" t="s">
        <v>251</v>
      </c>
      <c r="F71" s="452" t="s">
        <v>719</v>
      </c>
      <c r="G71" s="452" t="s">
        <v>722</v>
      </c>
      <c r="H71" s="729">
        <v>1</v>
      </c>
      <c r="I71" s="740" t="s">
        <v>538</v>
      </c>
      <c r="J71" s="741" t="s">
        <v>538</v>
      </c>
    </row>
    <row r="72" spans="1:10" ht="42.75" customHeight="1">
      <c r="A72" s="1149"/>
      <c r="B72" s="1149"/>
      <c r="C72" s="1170" t="s">
        <v>14</v>
      </c>
      <c r="D72" s="1187" t="s">
        <v>739</v>
      </c>
      <c r="E72" s="1157" t="s">
        <v>1115</v>
      </c>
      <c r="F72" s="1157" t="s">
        <v>1116</v>
      </c>
      <c r="G72" s="1157" t="s">
        <v>558</v>
      </c>
      <c r="H72" s="1155">
        <v>58</v>
      </c>
      <c r="I72" s="1190" t="s">
        <v>538</v>
      </c>
      <c r="J72" s="1184" t="s">
        <v>538</v>
      </c>
    </row>
    <row r="73" spans="1:10" ht="72" customHeight="1">
      <c r="A73" s="1149"/>
      <c r="B73" s="1149"/>
      <c r="C73" s="1163"/>
      <c r="D73" s="1187"/>
      <c r="E73" s="1157"/>
      <c r="F73" s="1157"/>
      <c r="G73" s="1157"/>
      <c r="H73" s="1156"/>
      <c r="I73" s="1191"/>
      <c r="J73" s="1185"/>
    </row>
    <row r="74" spans="1:10" ht="67.5" customHeight="1">
      <c r="A74" s="1149"/>
      <c r="B74" s="1149"/>
      <c r="C74" s="1170" t="s">
        <v>602</v>
      </c>
      <c r="D74" s="453" t="s">
        <v>553</v>
      </c>
      <c r="E74" s="454" t="s">
        <v>587</v>
      </c>
      <c r="F74" s="454" t="s">
        <v>853</v>
      </c>
      <c r="G74" s="480" t="s">
        <v>878</v>
      </c>
      <c r="H74" s="481">
        <v>204</v>
      </c>
      <c r="I74" s="482">
        <v>94</v>
      </c>
      <c r="J74" s="728">
        <v>47</v>
      </c>
    </row>
    <row r="75" spans="1:10" ht="48" customHeight="1">
      <c r="A75" s="1149"/>
      <c r="B75" s="1149"/>
      <c r="C75" s="1162"/>
      <c r="D75" s="453" t="s">
        <v>988</v>
      </c>
      <c r="E75" s="454" t="s">
        <v>549</v>
      </c>
      <c r="F75" s="454" t="s">
        <v>719</v>
      </c>
      <c r="G75" s="454" t="s">
        <v>721</v>
      </c>
      <c r="H75" s="481">
        <v>14</v>
      </c>
      <c r="I75" s="482">
        <v>2</v>
      </c>
      <c r="J75" s="728">
        <v>1</v>
      </c>
    </row>
    <row r="76" spans="1:10" ht="54" customHeight="1" thickBot="1">
      <c r="A76" s="1150"/>
      <c r="B76" s="1150"/>
      <c r="C76" s="1171"/>
      <c r="D76" s="561" t="s">
        <v>720</v>
      </c>
      <c r="E76" s="560" t="s">
        <v>251</v>
      </c>
      <c r="F76" s="560" t="s">
        <v>719</v>
      </c>
      <c r="G76" s="560" t="s">
        <v>722</v>
      </c>
      <c r="H76" s="562">
        <v>20</v>
      </c>
      <c r="I76" s="563">
        <v>4</v>
      </c>
      <c r="J76" s="564">
        <v>2</v>
      </c>
    </row>
    <row r="77" spans="1:10" ht="67.5" customHeight="1">
      <c r="A77" s="1148" t="s">
        <v>325</v>
      </c>
      <c r="B77" s="1148" t="s">
        <v>855</v>
      </c>
      <c r="C77" s="567" t="s">
        <v>18</v>
      </c>
      <c r="D77" s="1167" t="s">
        <v>183</v>
      </c>
      <c r="E77" s="1168"/>
      <c r="F77" s="1168"/>
      <c r="G77" s="1168"/>
      <c r="H77" s="1168"/>
      <c r="I77" s="1168"/>
      <c r="J77" s="1169"/>
    </row>
    <row r="78" spans="1:10" ht="66" customHeight="1">
      <c r="A78" s="1149"/>
      <c r="B78" s="1149"/>
      <c r="C78" s="1177" t="s">
        <v>1142</v>
      </c>
      <c r="D78" s="488" t="s">
        <v>553</v>
      </c>
      <c r="E78" s="454" t="s">
        <v>587</v>
      </c>
      <c r="F78" s="454" t="s">
        <v>853</v>
      </c>
      <c r="G78" s="480" t="s">
        <v>878</v>
      </c>
      <c r="H78" s="481">
        <v>387</v>
      </c>
      <c r="I78" s="482">
        <v>2951</v>
      </c>
      <c r="J78" s="728">
        <v>160</v>
      </c>
    </row>
    <row r="79" spans="1:10" ht="57.75" customHeight="1">
      <c r="A79" s="1149"/>
      <c r="B79" s="1149"/>
      <c r="C79" s="1177"/>
      <c r="D79" s="488" t="s">
        <v>988</v>
      </c>
      <c r="E79" s="454" t="s">
        <v>549</v>
      </c>
      <c r="F79" s="454" t="s">
        <v>719</v>
      </c>
      <c r="G79" s="454" t="s">
        <v>721</v>
      </c>
      <c r="H79" s="481">
        <v>18</v>
      </c>
      <c r="I79" s="482">
        <v>59</v>
      </c>
      <c r="J79" s="728">
        <v>5</v>
      </c>
    </row>
    <row r="80" spans="1:10" ht="125.25" customHeight="1">
      <c r="A80" s="1149"/>
      <c r="B80" s="1149"/>
      <c r="C80" s="1178"/>
      <c r="D80" s="451" t="s">
        <v>720</v>
      </c>
      <c r="E80" s="452" t="s">
        <v>251</v>
      </c>
      <c r="F80" s="452" t="s">
        <v>719</v>
      </c>
      <c r="G80" s="298" t="s">
        <v>722</v>
      </c>
      <c r="H80" s="729">
        <v>29</v>
      </c>
      <c r="I80" s="730">
        <v>213</v>
      </c>
      <c r="J80" s="731">
        <v>12</v>
      </c>
    </row>
    <row r="81" spans="1:12" ht="112.5" customHeight="1">
      <c r="A81" s="1149"/>
      <c r="B81" s="1149"/>
      <c r="C81" s="796" t="s">
        <v>1138</v>
      </c>
      <c r="D81" s="451" t="s">
        <v>553</v>
      </c>
      <c r="E81" s="452" t="s">
        <v>587</v>
      </c>
      <c r="F81" s="452" t="s">
        <v>853</v>
      </c>
      <c r="G81" s="646" t="s">
        <v>878</v>
      </c>
      <c r="H81" s="481">
        <v>89</v>
      </c>
      <c r="I81" s="482">
        <v>239</v>
      </c>
      <c r="J81" s="633">
        <v>33</v>
      </c>
      <c r="L81" s="792" t="s">
        <v>1148</v>
      </c>
    </row>
    <row r="82" spans="1:12" ht="79.5" customHeight="1">
      <c r="A82" s="1149"/>
      <c r="B82" s="1149"/>
      <c r="C82" s="1189" t="s">
        <v>19</v>
      </c>
      <c r="D82" s="488" t="s">
        <v>553</v>
      </c>
      <c r="E82" s="454" t="s">
        <v>587</v>
      </c>
      <c r="F82" s="454" t="s">
        <v>853</v>
      </c>
      <c r="G82" s="480" t="s">
        <v>878</v>
      </c>
      <c r="H82" s="742">
        <v>84</v>
      </c>
      <c r="I82" s="742">
        <v>94</v>
      </c>
      <c r="J82" s="743">
        <v>7</v>
      </c>
      <c r="L82" s="792" t="s">
        <v>1149</v>
      </c>
    </row>
    <row r="83" spans="1:10" ht="51" customHeight="1">
      <c r="A83" s="1149"/>
      <c r="B83" s="1149"/>
      <c r="C83" s="1189"/>
      <c r="D83" s="488" t="s">
        <v>988</v>
      </c>
      <c r="E83" s="454" t="s">
        <v>549</v>
      </c>
      <c r="F83" s="454" t="s">
        <v>719</v>
      </c>
      <c r="G83" s="454" t="s">
        <v>721</v>
      </c>
      <c r="H83" s="496" t="s">
        <v>538</v>
      </c>
      <c r="I83" s="496" t="s">
        <v>538</v>
      </c>
      <c r="J83" s="497" t="s">
        <v>538</v>
      </c>
    </row>
    <row r="84" spans="1:10" ht="52.5" customHeight="1" thickBot="1">
      <c r="A84" s="1150"/>
      <c r="B84" s="1150"/>
      <c r="C84" s="1210"/>
      <c r="D84" s="565" t="s">
        <v>720</v>
      </c>
      <c r="E84" s="560" t="s">
        <v>251</v>
      </c>
      <c r="F84" s="560" t="s">
        <v>719</v>
      </c>
      <c r="G84" s="560" t="s">
        <v>722</v>
      </c>
      <c r="H84" s="570" t="s">
        <v>538</v>
      </c>
      <c r="I84" s="570" t="s">
        <v>538</v>
      </c>
      <c r="J84" s="571" t="s">
        <v>538</v>
      </c>
    </row>
    <row r="85" spans="1:10" ht="68.25" customHeight="1">
      <c r="A85" s="1148" t="s">
        <v>325</v>
      </c>
      <c r="B85" s="1148" t="s">
        <v>855</v>
      </c>
      <c r="C85" s="1182" t="s">
        <v>231</v>
      </c>
      <c r="D85" s="486" t="s">
        <v>553</v>
      </c>
      <c r="E85" s="487" t="s">
        <v>587</v>
      </c>
      <c r="F85" s="487" t="s">
        <v>853</v>
      </c>
      <c r="G85" s="478" t="s">
        <v>878</v>
      </c>
      <c r="H85" s="573" t="s">
        <v>538</v>
      </c>
      <c r="I85" s="572" t="s">
        <v>538</v>
      </c>
      <c r="J85" s="757" t="s">
        <v>538</v>
      </c>
    </row>
    <row r="86" spans="1:10" ht="52.5" customHeight="1">
      <c r="A86" s="1149"/>
      <c r="B86" s="1149"/>
      <c r="C86" s="1189"/>
      <c r="D86" s="488" t="s">
        <v>988</v>
      </c>
      <c r="E86" s="454" t="s">
        <v>549</v>
      </c>
      <c r="F86" s="454" t="s">
        <v>719</v>
      </c>
      <c r="G86" s="454" t="s">
        <v>721</v>
      </c>
      <c r="H86" s="496" t="s">
        <v>538</v>
      </c>
      <c r="I86" s="496" t="s">
        <v>538</v>
      </c>
      <c r="J86" s="497" t="s">
        <v>538</v>
      </c>
    </row>
    <row r="87" spans="1:10" ht="33" customHeight="1">
      <c r="A87" s="1149"/>
      <c r="B87" s="1149"/>
      <c r="C87" s="1183"/>
      <c r="D87" s="451" t="s">
        <v>720</v>
      </c>
      <c r="E87" s="452" t="s">
        <v>251</v>
      </c>
      <c r="F87" s="452" t="s">
        <v>719</v>
      </c>
      <c r="G87" s="452" t="s">
        <v>722</v>
      </c>
      <c r="H87" s="495" t="s">
        <v>538</v>
      </c>
      <c r="I87" s="496" t="s">
        <v>538</v>
      </c>
      <c r="J87" s="497" t="s">
        <v>538</v>
      </c>
    </row>
    <row r="88" spans="1:10" ht="99.75" customHeight="1">
      <c r="A88" s="1149"/>
      <c r="B88" s="1149"/>
      <c r="C88" s="1173" t="s">
        <v>1143</v>
      </c>
      <c r="D88" s="675" t="s">
        <v>1134</v>
      </c>
      <c r="E88" s="490" t="s">
        <v>557</v>
      </c>
      <c r="F88" s="490" t="s">
        <v>987</v>
      </c>
      <c r="G88" s="450" t="s">
        <v>560</v>
      </c>
      <c r="H88" s="762" t="s">
        <v>538</v>
      </c>
      <c r="I88" s="566" t="s">
        <v>538</v>
      </c>
      <c r="J88" s="763" t="s">
        <v>538</v>
      </c>
    </row>
    <row r="89" spans="1:10" ht="175.5" customHeight="1">
      <c r="A89" s="1149"/>
      <c r="B89" s="1149"/>
      <c r="C89" s="1174"/>
      <c r="D89" s="451" t="s">
        <v>724</v>
      </c>
      <c r="E89" s="298" t="s">
        <v>1115</v>
      </c>
      <c r="F89" s="452" t="s">
        <v>1116</v>
      </c>
      <c r="G89" s="452" t="s">
        <v>558</v>
      </c>
      <c r="H89" s="499" t="s">
        <v>538</v>
      </c>
      <c r="I89" s="500" t="s">
        <v>538</v>
      </c>
      <c r="J89" s="501" t="s">
        <v>538</v>
      </c>
    </row>
    <row r="90" spans="1:10" ht="105.75" customHeight="1">
      <c r="A90" s="1149"/>
      <c r="B90" s="1149"/>
      <c r="C90" s="1175" t="s">
        <v>607</v>
      </c>
      <c r="D90" s="790" t="s">
        <v>1134</v>
      </c>
      <c r="E90" s="491" t="s">
        <v>557</v>
      </c>
      <c r="F90" s="491" t="s">
        <v>987</v>
      </c>
      <c r="G90" s="454" t="s">
        <v>560</v>
      </c>
      <c r="H90" s="481">
        <v>61</v>
      </c>
      <c r="I90" s="482" t="s">
        <v>538</v>
      </c>
      <c r="J90" s="728">
        <v>24</v>
      </c>
    </row>
    <row r="91" spans="1:10" ht="78" customHeight="1" thickBot="1">
      <c r="A91" s="1150"/>
      <c r="B91" s="1150"/>
      <c r="C91" s="1176"/>
      <c r="D91" s="565" t="s">
        <v>724</v>
      </c>
      <c r="E91" s="449" t="s">
        <v>1115</v>
      </c>
      <c r="F91" s="560" t="s">
        <v>1116</v>
      </c>
      <c r="G91" s="560" t="s">
        <v>558</v>
      </c>
      <c r="H91" s="562">
        <v>748</v>
      </c>
      <c r="I91" s="563">
        <v>3852</v>
      </c>
      <c r="J91" s="564">
        <v>301</v>
      </c>
    </row>
    <row r="92" spans="1:10" ht="99.75" customHeight="1">
      <c r="A92" s="1148" t="s">
        <v>325</v>
      </c>
      <c r="B92" s="1148" t="s">
        <v>855</v>
      </c>
      <c r="C92" s="1161" t="s">
        <v>556</v>
      </c>
      <c r="D92" s="791" t="s">
        <v>1134</v>
      </c>
      <c r="E92" s="520" t="s">
        <v>557</v>
      </c>
      <c r="F92" s="520" t="s">
        <v>987</v>
      </c>
      <c r="G92" s="487" t="s">
        <v>560</v>
      </c>
      <c r="H92" s="573" t="s">
        <v>538</v>
      </c>
      <c r="I92" s="572" t="s">
        <v>538</v>
      </c>
      <c r="J92" s="757" t="s">
        <v>538</v>
      </c>
    </row>
    <row r="93" spans="1:10" ht="86.25" customHeight="1">
      <c r="A93" s="1149"/>
      <c r="B93" s="1149"/>
      <c r="C93" s="1163"/>
      <c r="D93" s="493" t="s">
        <v>724</v>
      </c>
      <c r="E93" s="298" t="s">
        <v>1115</v>
      </c>
      <c r="F93" s="452" t="s">
        <v>1116</v>
      </c>
      <c r="G93" s="452" t="s">
        <v>558</v>
      </c>
      <c r="H93" s="499" t="s">
        <v>538</v>
      </c>
      <c r="I93" s="500" t="s">
        <v>538</v>
      </c>
      <c r="J93" s="501" t="s">
        <v>538</v>
      </c>
    </row>
    <row r="94" spans="1:10" ht="69" customHeight="1">
      <c r="A94" s="1149"/>
      <c r="B94" s="1149"/>
      <c r="C94" s="1162" t="s">
        <v>555</v>
      </c>
      <c r="D94" s="764" t="s">
        <v>990</v>
      </c>
      <c r="E94" s="491" t="s">
        <v>551</v>
      </c>
      <c r="F94" s="491" t="s">
        <v>989</v>
      </c>
      <c r="G94" s="454" t="s">
        <v>559</v>
      </c>
      <c r="H94" s="762" t="s">
        <v>538</v>
      </c>
      <c r="I94" s="566" t="s">
        <v>538</v>
      </c>
      <c r="J94" s="763" t="s">
        <v>538</v>
      </c>
    </row>
    <row r="95" spans="1:10" ht="99" customHeight="1">
      <c r="A95" s="1149"/>
      <c r="B95" s="1149"/>
      <c r="C95" s="1162"/>
      <c r="D95" s="453" t="s">
        <v>1134</v>
      </c>
      <c r="E95" s="454" t="s">
        <v>557</v>
      </c>
      <c r="F95" s="454" t="s">
        <v>987</v>
      </c>
      <c r="G95" s="454" t="s">
        <v>560</v>
      </c>
      <c r="H95" s="495" t="s">
        <v>538</v>
      </c>
      <c r="I95" s="495" t="s">
        <v>538</v>
      </c>
      <c r="J95" s="765" t="s">
        <v>538</v>
      </c>
    </row>
    <row r="96" spans="1:10" ht="84.75" customHeight="1" thickBot="1">
      <c r="A96" s="1150"/>
      <c r="B96" s="1150"/>
      <c r="C96" s="1171"/>
      <c r="D96" s="766" t="s">
        <v>739</v>
      </c>
      <c r="E96" s="449" t="s">
        <v>1115</v>
      </c>
      <c r="F96" s="449" t="s">
        <v>1116</v>
      </c>
      <c r="G96" s="560" t="s">
        <v>558</v>
      </c>
      <c r="H96" s="569" t="s">
        <v>538</v>
      </c>
      <c r="I96" s="570" t="s">
        <v>538</v>
      </c>
      <c r="J96" s="571" t="s">
        <v>538</v>
      </c>
    </row>
    <row r="97" spans="1:7" ht="11.25" customHeight="1">
      <c r="A97" s="249"/>
      <c r="B97" s="249"/>
      <c r="C97" s="239"/>
      <c r="D97" s="250"/>
      <c r="E97" s="250"/>
      <c r="F97" s="250"/>
      <c r="G97" s="250"/>
    </row>
    <row r="98" spans="1:7" ht="6.75" customHeight="1">
      <c r="A98" s="8"/>
      <c r="B98" s="7"/>
      <c r="C98" s="7"/>
      <c r="D98" s="7"/>
      <c r="E98" s="7"/>
      <c r="F98" s="7"/>
      <c r="G98" s="7"/>
    </row>
    <row r="99" spans="1:7" ht="16.5">
      <c r="A99" s="1172" t="s">
        <v>1113</v>
      </c>
      <c r="B99" s="1172"/>
      <c r="C99" s="253"/>
      <c r="D99" s="243"/>
      <c r="E99" s="589" t="s">
        <v>1110</v>
      </c>
      <c r="G99" s="151"/>
    </row>
    <row r="100" spans="1:7" ht="16.5">
      <c r="A100" s="259"/>
      <c r="B100" s="586"/>
      <c r="C100" s="253"/>
      <c r="D100" s="243"/>
      <c r="E100" s="503" t="s">
        <v>519</v>
      </c>
      <c r="G100" s="504" t="s">
        <v>512</v>
      </c>
    </row>
    <row r="101" spans="1:4" ht="12" customHeight="1">
      <c r="A101" s="259"/>
      <c r="B101" s="586" t="s">
        <v>518</v>
      </c>
      <c r="C101" s="246"/>
      <c r="D101" s="245"/>
    </row>
    <row r="102" spans="1:7" ht="16.5">
      <c r="A102" s="1203" t="s">
        <v>1085</v>
      </c>
      <c r="B102" s="1203"/>
      <c r="C102" s="1203"/>
      <c r="D102" s="253"/>
      <c r="E102" s="589" t="s">
        <v>773</v>
      </c>
      <c r="G102" s="151"/>
    </row>
    <row r="103" spans="1:7" ht="15.75">
      <c r="A103" s="831"/>
      <c r="B103" s="831"/>
      <c r="C103" s="246"/>
      <c r="D103" s="246"/>
      <c r="E103" s="503" t="s">
        <v>519</v>
      </c>
      <c r="G103" s="504" t="s">
        <v>512</v>
      </c>
    </row>
    <row r="104" spans="1:5" ht="9" customHeight="1">
      <c r="A104" s="11"/>
      <c r="B104" s="74"/>
      <c r="C104" s="203"/>
      <c r="D104" s="203"/>
      <c r="E104" s="203"/>
    </row>
    <row r="105" spans="1:7" ht="15.75">
      <c r="A105" s="1151" t="s">
        <v>1086</v>
      </c>
      <c r="B105" s="1151"/>
      <c r="C105" s="309" t="s">
        <v>1017</v>
      </c>
      <c r="D105" s="203"/>
      <c r="E105" s="75" t="s">
        <v>1009</v>
      </c>
      <c r="F105" s="241"/>
      <c r="G105" s="151"/>
    </row>
    <row r="106" spans="1:7" ht="15.75">
      <c r="A106" s="1151" t="s">
        <v>1087</v>
      </c>
      <c r="B106" s="1151"/>
      <c r="C106" s="308" t="s">
        <v>478</v>
      </c>
      <c r="D106" s="770"/>
      <c r="E106" s="503" t="s">
        <v>519</v>
      </c>
      <c r="F106" s="248"/>
      <c r="G106" s="707" t="s">
        <v>512</v>
      </c>
    </row>
    <row r="107" ht="8.25" customHeight="1">
      <c r="C107" s="77"/>
    </row>
    <row r="108" spans="1:7" ht="15.75">
      <c r="A108" s="830" t="s">
        <v>769</v>
      </c>
      <c r="B108" s="830"/>
      <c r="C108" s="241"/>
      <c r="D108" s="241"/>
      <c r="E108" s="254"/>
      <c r="F108" s="11"/>
      <c r="G108" s="797">
        <v>43879</v>
      </c>
    </row>
    <row r="109" spans="1:7" ht="15">
      <c r="A109" s="800" t="s">
        <v>570</v>
      </c>
      <c r="B109" s="800"/>
      <c r="C109" s="504"/>
      <c r="D109" s="609"/>
      <c r="E109" s="503"/>
      <c r="F109" s="11"/>
      <c r="G109" s="504" t="s">
        <v>396</v>
      </c>
    </row>
  </sheetData>
  <sheetProtection/>
  <mergeCells count="84">
    <mergeCell ref="A66:A76"/>
    <mergeCell ref="B77:B84"/>
    <mergeCell ref="A77:A84"/>
    <mergeCell ref="C85:C87"/>
    <mergeCell ref="C82:C84"/>
    <mergeCell ref="C37:C39"/>
    <mergeCell ref="C41:C42"/>
    <mergeCell ref="C43:C44"/>
    <mergeCell ref="B55:B59"/>
    <mergeCell ref="B60:B65"/>
    <mergeCell ref="G1:J1"/>
    <mergeCell ref="B16:B22"/>
    <mergeCell ref="A16:A22"/>
    <mergeCell ref="B23:B29"/>
    <mergeCell ref="A23:A29"/>
    <mergeCell ref="A3:A4"/>
    <mergeCell ref="B3:B4"/>
    <mergeCell ref="D3:G3"/>
    <mergeCell ref="C6:C8"/>
    <mergeCell ref="A108:B108"/>
    <mergeCell ref="A109:B109"/>
    <mergeCell ref="B30:B36"/>
    <mergeCell ref="A30:A36"/>
    <mergeCell ref="A37:A42"/>
    <mergeCell ref="B37:B42"/>
    <mergeCell ref="A102:C102"/>
    <mergeCell ref="B92:B96"/>
    <mergeCell ref="A92:A96"/>
    <mergeCell ref="A60:A65"/>
    <mergeCell ref="D36:J36"/>
    <mergeCell ref="C9:C11"/>
    <mergeCell ref="C16:C18"/>
    <mergeCell ref="C19:C21"/>
    <mergeCell ref="C30:C32"/>
    <mergeCell ref="D22:J22"/>
    <mergeCell ref="C23:C25"/>
    <mergeCell ref="C26:C28"/>
    <mergeCell ref="A43:A44"/>
    <mergeCell ref="C3:C4"/>
    <mergeCell ref="A6:A14"/>
    <mergeCell ref="B6:B14"/>
    <mergeCell ref="B48:B54"/>
    <mergeCell ref="A48:A54"/>
    <mergeCell ref="A45:A47"/>
    <mergeCell ref="C45:C47"/>
    <mergeCell ref="C48:C50"/>
    <mergeCell ref="B43:B44"/>
    <mergeCell ref="J72:J73"/>
    <mergeCell ref="C69:C71"/>
    <mergeCell ref="C58:C59"/>
    <mergeCell ref="G72:G73"/>
    <mergeCell ref="D72:D73"/>
    <mergeCell ref="C62:C64"/>
    <mergeCell ref="I72:I73"/>
    <mergeCell ref="D51:J51"/>
    <mergeCell ref="E72:E73"/>
    <mergeCell ref="A106:B106"/>
    <mergeCell ref="C94:C96"/>
    <mergeCell ref="C33:C35"/>
    <mergeCell ref="C72:C73"/>
    <mergeCell ref="C56:C57"/>
    <mergeCell ref="C60:C61"/>
    <mergeCell ref="A55:A59"/>
    <mergeCell ref="A103:B103"/>
    <mergeCell ref="B45:B47"/>
    <mergeCell ref="D77:J77"/>
    <mergeCell ref="C92:C93"/>
    <mergeCell ref="C74:C76"/>
    <mergeCell ref="A99:B99"/>
    <mergeCell ref="B85:B91"/>
    <mergeCell ref="A85:A91"/>
    <mergeCell ref="C88:C89"/>
    <mergeCell ref="C90:C91"/>
    <mergeCell ref="C78:C80"/>
    <mergeCell ref="B66:B76"/>
    <mergeCell ref="A105:B105"/>
    <mergeCell ref="A2:J2"/>
    <mergeCell ref="I3:J3"/>
    <mergeCell ref="H3:H4"/>
    <mergeCell ref="H72:H73"/>
    <mergeCell ref="F72:F73"/>
    <mergeCell ref="C52:C54"/>
    <mergeCell ref="C66:C68"/>
    <mergeCell ref="C12:C14"/>
  </mergeCells>
  <printOptions horizontalCentered="1"/>
  <pageMargins left="0.3937007874015748" right="0.3937007874015748" top="1.1811023622047245" bottom="0.1968503937007874" header="0.31496062992125984" footer="0.11811023622047245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zoomScaleSheetLayoutView="75" zoomScalePageLayoutView="0" workbookViewId="0" topLeftCell="A37">
      <selection activeCell="D55" sqref="D55"/>
    </sheetView>
  </sheetViews>
  <sheetFormatPr defaultColWidth="9.140625" defaultRowHeight="15"/>
  <cols>
    <col min="1" max="1" width="5.140625" style="304" customWidth="1"/>
    <col min="2" max="2" width="31.8515625" style="304" customWidth="1"/>
    <col min="3" max="3" width="36.8515625" style="304" customWidth="1"/>
    <col min="4" max="4" width="20.7109375" style="304" customWidth="1"/>
    <col min="5" max="5" width="19.28125" style="304" customWidth="1"/>
    <col min="6" max="6" width="17.28125" style="304" customWidth="1"/>
    <col min="7" max="16384" width="9.140625" style="304" customWidth="1"/>
  </cols>
  <sheetData>
    <row r="1" ht="16.5">
      <c r="F1" s="306" t="s">
        <v>823</v>
      </c>
    </row>
    <row r="2" spans="1:6" ht="16.5">
      <c r="A2" s="1217" t="s">
        <v>822</v>
      </c>
      <c r="B2" s="1217"/>
      <c r="C2" s="1217"/>
      <c r="D2" s="1217"/>
      <c r="E2" s="1217"/>
      <c r="F2" s="1217"/>
    </row>
    <row r="4" spans="1:9" ht="48" customHeight="1">
      <c r="A4" s="1218" t="s">
        <v>824</v>
      </c>
      <c r="B4" s="1218"/>
      <c r="C4" s="1218"/>
      <c r="D4" s="1218"/>
      <c r="E4" s="1218"/>
      <c r="F4" s="1218"/>
      <c r="G4" s="305"/>
      <c r="H4" s="305"/>
      <c r="I4" s="305"/>
    </row>
    <row r="5" spans="1:6" ht="198.75" customHeight="1">
      <c r="A5" s="1219" t="s">
        <v>1154</v>
      </c>
      <c r="B5" s="1220"/>
      <c r="C5" s="1220"/>
      <c r="D5" s="1220"/>
      <c r="E5" s="1220"/>
      <c r="F5" s="1220"/>
    </row>
    <row r="6" ht="12" customHeight="1"/>
    <row r="7" spans="1:9" ht="36.75" customHeight="1" thickBot="1">
      <c r="A7" s="1218" t="s">
        <v>828</v>
      </c>
      <c r="B7" s="1218"/>
      <c r="C7" s="1218"/>
      <c r="D7" s="1218"/>
      <c r="E7" s="1218"/>
      <c r="F7" s="1218"/>
      <c r="G7" s="305"/>
      <c r="H7" s="305"/>
      <c r="I7" s="305"/>
    </row>
    <row r="8" spans="1:6" ht="78.75">
      <c r="A8" s="86" t="s">
        <v>414</v>
      </c>
      <c r="B8" s="89" t="s">
        <v>825</v>
      </c>
      <c r="C8" s="89" t="s">
        <v>826</v>
      </c>
      <c r="D8" s="89" t="s">
        <v>286</v>
      </c>
      <c r="E8" s="89" t="s">
        <v>827</v>
      </c>
      <c r="F8" s="87" t="s">
        <v>308</v>
      </c>
    </row>
    <row r="9" spans="1:6" ht="16.5" hidden="1">
      <c r="A9" s="464">
        <v>1</v>
      </c>
      <c r="B9" s="447">
        <v>2</v>
      </c>
      <c r="C9" s="447">
        <v>3</v>
      </c>
      <c r="D9" s="447">
        <v>4</v>
      </c>
      <c r="E9" s="447">
        <v>5</v>
      </c>
      <c r="F9" s="465">
        <v>6</v>
      </c>
    </row>
    <row r="10" spans="1:6" ht="110.25">
      <c r="A10" s="466">
        <v>1</v>
      </c>
      <c r="B10" s="105" t="s">
        <v>774</v>
      </c>
      <c r="C10" s="754" t="s">
        <v>1108</v>
      </c>
      <c r="D10" s="448" t="s">
        <v>247</v>
      </c>
      <c r="E10" s="753" t="s">
        <v>1105</v>
      </c>
      <c r="F10" s="471" t="s">
        <v>538</v>
      </c>
    </row>
    <row r="11" spans="1:6" ht="67.5" customHeight="1">
      <c r="A11" s="51">
        <v>2</v>
      </c>
      <c r="B11" s="53" t="s">
        <v>1130</v>
      </c>
      <c r="C11" s="53" t="s">
        <v>776</v>
      </c>
      <c r="D11" s="53" t="s">
        <v>621</v>
      </c>
      <c r="E11" s="784" t="s">
        <v>557</v>
      </c>
      <c r="F11" s="471" t="s">
        <v>538</v>
      </c>
    </row>
    <row r="12" spans="1:6" ht="325.5" customHeight="1">
      <c r="A12" s="466">
        <v>3</v>
      </c>
      <c r="B12" s="53" t="s">
        <v>1135</v>
      </c>
      <c r="C12" s="446" t="s">
        <v>85</v>
      </c>
      <c r="D12" s="53" t="s">
        <v>476</v>
      </c>
      <c r="E12" s="53" t="s">
        <v>1088</v>
      </c>
      <c r="F12" s="752" t="s">
        <v>1104</v>
      </c>
    </row>
    <row r="13" spans="1:6" ht="140.25" customHeight="1">
      <c r="A13" s="587">
        <v>4</v>
      </c>
      <c r="B13" s="437" t="s">
        <v>612</v>
      </c>
      <c r="C13" s="437" t="s">
        <v>86</v>
      </c>
      <c r="D13" s="588"/>
      <c r="E13" s="437" t="s">
        <v>167</v>
      </c>
      <c r="F13" s="638"/>
    </row>
    <row r="14" spans="1:6" ht="34.5" customHeight="1">
      <c r="A14" s="469" t="s">
        <v>146</v>
      </c>
      <c r="B14" s="463" t="s">
        <v>482</v>
      </c>
      <c r="C14" s="472" t="s">
        <v>613</v>
      </c>
      <c r="D14" s="53" t="s">
        <v>252</v>
      </c>
      <c r="E14" s="105" t="s">
        <v>669</v>
      </c>
      <c r="F14" s="471" t="s">
        <v>538</v>
      </c>
    </row>
    <row r="15" spans="1:6" ht="48" customHeight="1">
      <c r="A15" s="469" t="s">
        <v>147</v>
      </c>
      <c r="B15" s="463" t="s">
        <v>483</v>
      </c>
      <c r="C15" s="472" t="s">
        <v>613</v>
      </c>
      <c r="D15" s="53" t="s">
        <v>791</v>
      </c>
      <c r="E15" s="105" t="s">
        <v>314</v>
      </c>
      <c r="F15" s="471" t="s">
        <v>538</v>
      </c>
    </row>
    <row r="16" spans="1:6" ht="45.75" customHeight="1">
      <c r="A16" s="469" t="s">
        <v>148</v>
      </c>
      <c r="B16" s="463" t="s">
        <v>484</v>
      </c>
      <c r="C16" s="472" t="s">
        <v>613</v>
      </c>
      <c r="D16" s="53" t="s">
        <v>1089</v>
      </c>
      <c r="E16" s="105" t="s">
        <v>840</v>
      </c>
      <c r="F16" s="471" t="s">
        <v>538</v>
      </c>
    </row>
    <row r="17" spans="1:6" ht="51" customHeight="1">
      <c r="A17" s="469" t="s">
        <v>149</v>
      </c>
      <c r="B17" s="463" t="s">
        <v>485</v>
      </c>
      <c r="C17" s="472" t="s">
        <v>613</v>
      </c>
      <c r="D17" s="53" t="s">
        <v>17</v>
      </c>
      <c r="E17" s="105" t="s">
        <v>564</v>
      </c>
      <c r="F17" s="471" t="s">
        <v>538</v>
      </c>
    </row>
    <row r="18" spans="1:6" ht="51" customHeight="1">
      <c r="A18" s="469" t="s">
        <v>150</v>
      </c>
      <c r="B18" s="463" t="s">
        <v>486</v>
      </c>
      <c r="C18" s="472" t="s">
        <v>613</v>
      </c>
      <c r="D18" s="53" t="s">
        <v>507</v>
      </c>
      <c r="E18" s="105" t="s">
        <v>99</v>
      </c>
      <c r="F18" s="471" t="s">
        <v>538</v>
      </c>
    </row>
    <row r="19" spans="1:6" ht="49.5" customHeight="1">
      <c r="A19" s="469" t="s">
        <v>151</v>
      </c>
      <c r="B19" s="463" t="s">
        <v>487</v>
      </c>
      <c r="C19" s="472" t="s">
        <v>613</v>
      </c>
      <c r="D19" s="53" t="s">
        <v>188</v>
      </c>
      <c r="E19" s="105" t="s">
        <v>620</v>
      </c>
      <c r="F19" s="471" t="s">
        <v>538</v>
      </c>
    </row>
    <row r="20" spans="1:6" ht="48.75" customHeight="1">
      <c r="A20" s="469" t="s">
        <v>152</v>
      </c>
      <c r="B20" s="463" t="s">
        <v>488</v>
      </c>
      <c r="C20" s="472" t="s">
        <v>613</v>
      </c>
      <c r="D20" s="53" t="s">
        <v>700</v>
      </c>
      <c r="E20" s="105" t="s">
        <v>565</v>
      </c>
      <c r="F20" s="471" t="s">
        <v>538</v>
      </c>
    </row>
    <row r="21" spans="1:6" ht="47.25">
      <c r="A21" s="469" t="s">
        <v>153</v>
      </c>
      <c r="B21" s="463" t="s">
        <v>489</v>
      </c>
      <c r="C21" s="472" t="s">
        <v>613</v>
      </c>
      <c r="D21" s="53" t="s">
        <v>336</v>
      </c>
      <c r="E21" s="105" t="s">
        <v>796</v>
      </c>
      <c r="F21" s="471" t="s">
        <v>538</v>
      </c>
    </row>
    <row r="22" spans="1:6" ht="48" customHeight="1">
      <c r="A22" s="634" t="s">
        <v>154</v>
      </c>
      <c r="B22" s="635" t="s">
        <v>490</v>
      </c>
      <c r="C22" s="636" t="s">
        <v>613</v>
      </c>
      <c r="D22" s="105" t="s">
        <v>839</v>
      </c>
      <c r="E22" s="105" t="s">
        <v>761</v>
      </c>
      <c r="F22" s="637" t="s">
        <v>538</v>
      </c>
    </row>
    <row r="23" spans="1:6" ht="47.25">
      <c r="A23" s="469" t="s">
        <v>155</v>
      </c>
      <c r="B23" s="463" t="s">
        <v>491</v>
      </c>
      <c r="C23" s="472" t="s">
        <v>613</v>
      </c>
      <c r="D23" s="53" t="s">
        <v>470</v>
      </c>
      <c r="E23" s="105" t="s">
        <v>52</v>
      </c>
      <c r="F23" s="471" t="s">
        <v>538</v>
      </c>
    </row>
    <row r="24" spans="1:6" ht="46.5" customHeight="1">
      <c r="A24" s="469" t="s">
        <v>156</v>
      </c>
      <c r="B24" s="463" t="s">
        <v>135</v>
      </c>
      <c r="C24" s="472" t="s">
        <v>613</v>
      </c>
      <c r="D24" s="53" t="s">
        <v>81</v>
      </c>
      <c r="E24" s="105" t="s">
        <v>695</v>
      </c>
      <c r="F24" s="471" t="s">
        <v>538</v>
      </c>
    </row>
    <row r="25" spans="1:6" ht="63.75" customHeight="1">
      <c r="A25" s="469" t="s">
        <v>157</v>
      </c>
      <c r="B25" s="463" t="s">
        <v>136</v>
      </c>
      <c r="C25" s="472" t="s">
        <v>613</v>
      </c>
      <c r="D25" s="53" t="s">
        <v>1090</v>
      </c>
      <c r="E25" s="105" t="s">
        <v>371</v>
      </c>
      <c r="F25" s="471" t="s">
        <v>538</v>
      </c>
    </row>
    <row r="26" spans="1:6" ht="63.75" customHeight="1">
      <c r="A26" s="469" t="s">
        <v>158</v>
      </c>
      <c r="B26" s="463" t="s">
        <v>137</v>
      </c>
      <c r="C26" s="472" t="s">
        <v>613</v>
      </c>
      <c r="D26" s="53" t="s">
        <v>777</v>
      </c>
      <c r="E26" s="105" t="s">
        <v>6</v>
      </c>
      <c r="F26" s="471" t="s">
        <v>538</v>
      </c>
    </row>
    <row r="27" spans="1:6" ht="47.25" customHeight="1">
      <c r="A27" s="469" t="s">
        <v>159</v>
      </c>
      <c r="B27" s="463" t="s">
        <v>138</v>
      </c>
      <c r="C27" s="472" t="s">
        <v>613</v>
      </c>
      <c r="D27" s="53" t="s">
        <v>751</v>
      </c>
      <c r="E27" s="105" t="s">
        <v>494</v>
      </c>
      <c r="F27" s="471" t="s">
        <v>538</v>
      </c>
    </row>
    <row r="28" spans="1:6" ht="50.25" customHeight="1">
      <c r="A28" s="469" t="s">
        <v>160</v>
      </c>
      <c r="B28" s="463" t="s">
        <v>139</v>
      </c>
      <c r="C28" s="472" t="s">
        <v>613</v>
      </c>
      <c r="D28" s="53" t="s">
        <v>1092</v>
      </c>
      <c r="E28" s="105" t="s">
        <v>1091</v>
      </c>
      <c r="F28" s="471" t="s">
        <v>538</v>
      </c>
    </row>
    <row r="29" spans="1:6" ht="50.25" customHeight="1">
      <c r="A29" s="469" t="s">
        <v>161</v>
      </c>
      <c r="B29" s="463" t="s">
        <v>140</v>
      </c>
      <c r="C29" s="472" t="s">
        <v>613</v>
      </c>
      <c r="D29" s="53" t="s">
        <v>1153</v>
      </c>
      <c r="E29" s="105" t="s">
        <v>1152</v>
      </c>
      <c r="F29" s="471" t="s">
        <v>538</v>
      </c>
    </row>
    <row r="30" spans="1:6" ht="51" customHeight="1">
      <c r="A30" s="469" t="s">
        <v>162</v>
      </c>
      <c r="B30" s="463" t="s">
        <v>141</v>
      </c>
      <c r="C30" s="472" t="s">
        <v>613</v>
      </c>
      <c r="D30" s="53" t="s">
        <v>778</v>
      </c>
      <c r="E30" s="105" t="s">
        <v>312</v>
      </c>
      <c r="F30" s="471" t="s">
        <v>538</v>
      </c>
    </row>
    <row r="31" spans="1:6" ht="48.75" customHeight="1">
      <c r="A31" s="469" t="s">
        <v>163</v>
      </c>
      <c r="B31" s="463" t="s">
        <v>142</v>
      </c>
      <c r="C31" s="472" t="s">
        <v>613</v>
      </c>
      <c r="D31" s="53" t="s">
        <v>96</v>
      </c>
      <c r="E31" s="105" t="s">
        <v>836</v>
      </c>
      <c r="F31" s="471" t="s">
        <v>538</v>
      </c>
    </row>
    <row r="32" spans="1:6" ht="48.75" customHeight="1">
      <c r="A32" s="469" t="s">
        <v>164</v>
      </c>
      <c r="B32" s="463" t="s">
        <v>143</v>
      </c>
      <c r="C32" s="472" t="s">
        <v>613</v>
      </c>
      <c r="D32" s="53" t="s">
        <v>614</v>
      </c>
      <c r="E32" s="105" t="s">
        <v>566</v>
      </c>
      <c r="F32" s="471" t="s">
        <v>538</v>
      </c>
    </row>
    <row r="33" spans="1:6" ht="48" customHeight="1">
      <c r="A33" s="469" t="s">
        <v>165</v>
      </c>
      <c r="B33" s="463" t="s">
        <v>144</v>
      </c>
      <c r="C33" s="472" t="s">
        <v>613</v>
      </c>
      <c r="D33" s="53" t="s">
        <v>240</v>
      </c>
      <c r="E33" s="105" t="s">
        <v>84</v>
      </c>
      <c r="F33" s="471" t="s">
        <v>538</v>
      </c>
    </row>
    <row r="34" spans="1:6" ht="146.25" customHeight="1" thickBot="1">
      <c r="A34" s="470" t="s">
        <v>166</v>
      </c>
      <c r="B34" s="467" t="s">
        <v>145</v>
      </c>
      <c r="C34" s="468" t="s">
        <v>87</v>
      </c>
      <c r="D34" s="468" t="s">
        <v>775</v>
      </c>
      <c r="E34" s="514" t="s">
        <v>617</v>
      </c>
      <c r="F34" s="502" t="s">
        <v>538</v>
      </c>
    </row>
    <row r="35" spans="1:6" ht="27.75" customHeight="1">
      <c r="A35" s="369"/>
      <c r="B35" s="369"/>
      <c r="C35" s="369"/>
      <c r="D35" s="369"/>
      <c r="E35" s="369"/>
      <c r="F35" s="369"/>
    </row>
    <row r="36" spans="1:6" ht="17.25" customHeight="1">
      <c r="A36" s="369"/>
      <c r="B36" s="369"/>
      <c r="C36" s="369"/>
      <c r="D36" s="369"/>
      <c r="E36" s="369"/>
      <c r="F36" s="369"/>
    </row>
    <row r="37" spans="1:5" ht="16.5">
      <c r="A37" s="831" t="s">
        <v>1008</v>
      </c>
      <c r="B37" s="831"/>
      <c r="C37" s="253" t="s">
        <v>1110</v>
      </c>
      <c r="D37" s="243"/>
      <c r="E37" s="151"/>
    </row>
    <row r="38" spans="1:5" ht="16.5">
      <c r="A38" s="367"/>
      <c r="B38" s="367"/>
      <c r="C38" s="503" t="s">
        <v>519</v>
      </c>
      <c r="D38" s="243"/>
      <c r="E38" s="504" t="s">
        <v>512</v>
      </c>
    </row>
    <row r="39" spans="1:5" ht="16.5" customHeight="1">
      <c r="A39" s="367"/>
      <c r="B39" s="367"/>
      <c r="C39" s="253"/>
      <c r="D39" s="243"/>
      <c r="E39" s="203"/>
    </row>
    <row r="40" spans="1:5" ht="16.5">
      <c r="A40" s="367"/>
      <c r="B40" s="367" t="s">
        <v>771</v>
      </c>
      <c r="C40" s="253" t="s">
        <v>772</v>
      </c>
      <c r="D40" s="243"/>
      <c r="E40" s="151"/>
    </row>
    <row r="41" spans="1:5" ht="16.5">
      <c r="A41" s="367"/>
      <c r="B41" s="367"/>
      <c r="C41" s="503" t="s">
        <v>519</v>
      </c>
      <c r="D41" s="243"/>
      <c r="E41" s="504" t="s">
        <v>512</v>
      </c>
    </row>
    <row r="42" spans="1:5" ht="16.5" customHeight="1">
      <c r="A42" s="367"/>
      <c r="B42" s="367"/>
      <c r="C42" s="253"/>
      <c r="D42" s="243"/>
      <c r="E42" s="203"/>
    </row>
    <row r="43" spans="1:5" ht="16.5">
      <c r="A43" s="831" t="s">
        <v>394</v>
      </c>
      <c r="B43" s="832"/>
      <c r="C43" s="253" t="s">
        <v>1017</v>
      </c>
      <c r="D43" s="253" t="s">
        <v>1009</v>
      </c>
      <c r="E43" s="151"/>
    </row>
    <row r="44" spans="1:5" ht="16.5">
      <c r="A44" s="831" t="s">
        <v>413</v>
      </c>
      <c r="B44" s="831"/>
      <c r="C44" s="475"/>
      <c r="D44" s="503" t="s">
        <v>519</v>
      </c>
      <c r="E44" s="504" t="s">
        <v>521</v>
      </c>
    </row>
    <row r="45" spans="1:5" ht="6.75" customHeight="1">
      <c r="A45" s="11"/>
      <c r="B45" s="74"/>
      <c r="C45" s="203"/>
      <c r="D45" s="203"/>
      <c r="E45" s="203"/>
    </row>
    <row r="46" spans="1:5" ht="16.5">
      <c r="A46" s="830" t="s">
        <v>769</v>
      </c>
      <c r="B46" s="830"/>
      <c r="C46"/>
      <c r="D46"/>
      <c r="E46" s="798">
        <v>43879</v>
      </c>
    </row>
    <row r="47" spans="1:5" ht="16.5">
      <c r="A47" s="800" t="s">
        <v>570</v>
      </c>
      <c r="B47" s="800"/>
      <c r="C47" s="254"/>
      <c r="D47" s="241"/>
      <c r="E47" s="504" t="s">
        <v>396</v>
      </c>
    </row>
    <row r="48" spans="1:5" ht="16.5">
      <c r="A48"/>
      <c r="B48" s="248"/>
      <c r="C48" s="248"/>
      <c r="D48" s="134"/>
      <c r="E48" s="248"/>
    </row>
  </sheetData>
  <sheetProtection/>
  <mergeCells count="9">
    <mergeCell ref="A2:F2"/>
    <mergeCell ref="A43:B43"/>
    <mergeCell ref="A47:B47"/>
    <mergeCell ref="A37:B37"/>
    <mergeCell ref="A44:B44"/>
    <mergeCell ref="A46:B46"/>
    <mergeCell ref="A7:F7"/>
    <mergeCell ref="A4:F4"/>
    <mergeCell ref="A5:F5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8" r:id="rId1"/>
  <rowBreaks count="4" manualBreakCount="4">
    <brk id="10" max="5" man="1"/>
    <brk id="13" max="5" man="1"/>
    <brk id="23" max="5" man="1"/>
    <brk id="3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zoomScale="80" zoomScaleNormal="80" zoomScaleSheetLayoutView="75" workbookViewId="0" topLeftCell="A1">
      <selection activeCell="C19" sqref="C19"/>
    </sheetView>
  </sheetViews>
  <sheetFormatPr defaultColWidth="9.140625" defaultRowHeight="15"/>
  <cols>
    <col min="1" max="1" width="15.140625" style="0" customWidth="1"/>
    <col min="2" max="2" width="53.421875" style="0" customWidth="1"/>
    <col min="3" max="3" width="32.140625" style="0" customWidth="1"/>
    <col min="4" max="4" width="34.00390625" style="0" customWidth="1"/>
    <col min="5" max="5" width="32.8515625" style="0" customWidth="1"/>
  </cols>
  <sheetData>
    <row r="1" spans="2:5" ht="18" customHeight="1">
      <c r="B1" s="7"/>
      <c r="C1" s="7"/>
      <c r="D1" s="7"/>
      <c r="E1" s="174" t="s">
        <v>410</v>
      </c>
    </row>
    <row r="2" spans="1:5" ht="82.5" customHeight="1">
      <c r="A2" s="1223" t="s">
        <v>608</v>
      </c>
      <c r="B2" s="1224"/>
      <c r="C2" s="1224"/>
      <c r="D2" s="1224"/>
      <c r="E2" s="1225"/>
    </row>
    <row r="3" spans="1:5" ht="55.5" customHeight="1" thickBot="1">
      <c r="A3" s="1226" t="s">
        <v>474</v>
      </c>
      <c r="B3" s="1227"/>
      <c r="C3" s="1227"/>
      <c r="D3" s="1227"/>
      <c r="E3" s="1228"/>
    </row>
    <row r="4" spans="1:5" ht="56.25">
      <c r="A4" s="41" t="s">
        <v>414</v>
      </c>
      <c r="B4" s="18" t="s">
        <v>420</v>
      </c>
      <c r="C4" s="18" t="s">
        <v>299</v>
      </c>
      <c r="D4" s="18" t="s">
        <v>298</v>
      </c>
      <c r="E4" s="44" t="s">
        <v>297</v>
      </c>
    </row>
    <row r="5" spans="1:5" ht="18.75">
      <c r="A5" s="30">
        <v>1</v>
      </c>
      <c r="B5" s="16">
        <v>2</v>
      </c>
      <c r="C5" s="16">
        <v>3</v>
      </c>
      <c r="D5" s="16">
        <v>4</v>
      </c>
      <c r="E5" s="31">
        <v>5</v>
      </c>
    </row>
    <row r="6" spans="1:5" ht="18.75">
      <c r="A6" s="1229" t="s">
        <v>207</v>
      </c>
      <c r="B6" s="1230"/>
      <c r="C6" s="1230"/>
      <c r="D6" s="1230"/>
      <c r="E6" s="1231"/>
    </row>
    <row r="7" spans="1:5" ht="21" customHeight="1">
      <c r="A7" s="284">
        <v>1</v>
      </c>
      <c r="B7" s="194" t="s">
        <v>39</v>
      </c>
      <c r="C7" s="186" t="s">
        <v>548</v>
      </c>
      <c r="D7" s="1232" t="s">
        <v>309</v>
      </c>
      <c r="E7" s="1235" t="s">
        <v>637</v>
      </c>
    </row>
    <row r="8" spans="1:5" ht="18.75">
      <c r="A8" s="284">
        <v>2</v>
      </c>
      <c r="B8" s="73" t="s">
        <v>40</v>
      </c>
      <c r="C8" s="186" t="s">
        <v>547</v>
      </c>
      <c r="D8" s="1233"/>
      <c r="E8" s="1236"/>
    </row>
    <row r="9" spans="1:5" ht="18.75">
      <c r="A9" s="284">
        <v>3</v>
      </c>
      <c r="B9" s="73" t="s">
        <v>41</v>
      </c>
      <c r="C9" s="186" t="s">
        <v>42</v>
      </c>
      <c r="D9" s="1233"/>
      <c r="E9" s="1236"/>
    </row>
    <row r="10" spans="1:5" ht="18.75">
      <c r="A10" s="284">
        <v>4</v>
      </c>
      <c r="B10" s="73" t="s">
        <v>43</v>
      </c>
      <c r="C10" s="186" t="s">
        <v>44</v>
      </c>
      <c r="D10" s="1233"/>
      <c r="E10" s="1236"/>
    </row>
    <row r="11" spans="1:5" ht="18.75">
      <c r="A11" s="289">
        <v>5</v>
      </c>
      <c r="B11" s="73" t="s">
        <v>326</v>
      </c>
      <c r="C11" s="290" t="s">
        <v>42</v>
      </c>
      <c r="D11" s="1233"/>
      <c r="E11" s="1236"/>
    </row>
    <row r="12" spans="1:5" ht="42" customHeight="1" thickBot="1">
      <c r="A12" s="285">
        <v>6</v>
      </c>
      <c r="B12" s="207" t="s">
        <v>539</v>
      </c>
      <c r="C12" s="208" t="s">
        <v>645</v>
      </c>
      <c r="D12" s="1234"/>
      <c r="E12" s="861"/>
    </row>
    <row r="13" spans="1:5" ht="18.75">
      <c r="A13" s="126"/>
      <c r="B13" s="126"/>
      <c r="C13" s="126"/>
      <c r="D13" s="126"/>
      <c r="E13" s="126"/>
    </row>
    <row r="14" spans="1:5" ht="15.75" customHeight="1">
      <c r="A14" s="1221"/>
      <c r="B14" s="1221"/>
      <c r="C14" s="1221"/>
      <c r="D14" s="1221"/>
      <c r="E14" s="1221"/>
    </row>
    <row r="15" spans="1:5" ht="15.75">
      <c r="A15" s="831" t="s">
        <v>1008</v>
      </c>
      <c r="B15" s="831"/>
      <c r="C15" s="253" t="s">
        <v>1110</v>
      </c>
      <c r="D15" s="243"/>
      <c r="E15" s="151"/>
    </row>
    <row r="16" spans="1:5" ht="15.75">
      <c r="A16" s="367"/>
      <c r="B16" s="367"/>
      <c r="C16" s="503" t="s">
        <v>519</v>
      </c>
      <c r="D16" s="243"/>
      <c r="E16" s="504" t="s">
        <v>512</v>
      </c>
    </row>
    <row r="17" spans="1:5" ht="15.75">
      <c r="A17" s="367"/>
      <c r="B17" s="367"/>
      <c r="C17" s="253"/>
      <c r="D17" s="243"/>
      <c r="E17" s="203"/>
    </row>
    <row r="18" spans="1:5" ht="15.75">
      <c r="A18" s="831" t="s">
        <v>771</v>
      </c>
      <c r="B18" s="831"/>
      <c r="C18" s="253" t="s">
        <v>773</v>
      </c>
      <c r="D18" s="243"/>
      <c r="E18" s="151"/>
    </row>
    <row r="19" spans="1:5" ht="15.75">
      <c r="A19" s="11"/>
      <c r="B19" s="74" t="s">
        <v>518</v>
      </c>
      <c r="C19" s="503" t="s">
        <v>519</v>
      </c>
      <c r="D19" s="245"/>
      <c r="E19" s="504" t="s">
        <v>512</v>
      </c>
    </row>
    <row r="20" spans="1:5" ht="15.75">
      <c r="A20" s="11"/>
      <c r="B20" s="74"/>
      <c r="C20" s="246"/>
      <c r="D20" s="245"/>
      <c r="E20" s="204"/>
    </row>
    <row r="21" spans="1:5" ht="15.75">
      <c r="A21" s="831" t="s">
        <v>394</v>
      </c>
      <c r="B21" s="832"/>
      <c r="C21" s="253" t="s">
        <v>1017</v>
      </c>
      <c r="D21" s="253" t="s">
        <v>1009</v>
      </c>
      <c r="E21" s="151"/>
    </row>
    <row r="22" spans="1:5" ht="15.75">
      <c r="A22" s="831" t="s">
        <v>413</v>
      </c>
      <c r="B22" s="831"/>
      <c r="C22" s="709" t="s">
        <v>478</v>
      </c>
      <c r="D22" s="503" t="s">
        <v>519</v>
      </c>
      <c r="E22" s="504" t="s">
        <v>521</v>
      </c>
    </row>
    <row r="23" spans="1:5" ht="15.75">
      <c r="A23" s="11"/>
      <c r="B23" s="74"/>
      <c r="C23" s="166"/>
      <c r="D23" s="203"/>
      <c r="E23" s="203"/>
    </row>
    <row r="24" spans="1:5" ht="9.75" customHeight="1">
      <c r="A24" s="1222"/>
      <c r="B24" s="1222"/>
      <c r="C24" s="309"/>
      <c r="D24" s="203"/>
      <c r="E24" s="203"/>
    </row>
    <row r="25" spans="1:5" ht="15.75">
      <c r="A25" s="830" t="s">
        <v>769</v>
      </c>
      <c r="B25" s="830"/>
      <c r="C25" s="254"/>
      <c r="D25" s="241"/>
      <c r="E25" s="797">
        <v>43879</v>
      </c>
    </row>
    <row r="26" spans="1:5" ht="15">
      <c r="A26" s="800" t="s">
        <v>570</v>
      </c>
      <c r="B26" s="848"/>
      <c r="C26" s="248"/>
      <c r="D26" s="134"/>
      <c r="E26" s="248" t="s">
        <v>396</v>
      </c>
    </row>
  </sheetData>
  <sheetProtection/>
  <mergeCells count="13">
    <mergeCell ref="A2:E2"/>
    <mergeCell ref="A3:E3"/>
    <mergeCell ref="A6:E6"/>
    <mergeCell ref="D7:D12"/>
    <mergeCell ref="E7:E12"/>
    <mergeCell ref="A25:B25"/>
    <mergeCell ref="A26:B26"/>
    <mergeCell ref="A18:B18"/>
    <mergeCell ref="A14:E14"/>
    <mergeCell ref="A21:B21"/>
    <mergeCell ref="A22:B22"/>
    <mergeCell ref="A24:B24"/>
    <mergeCell ref="A15:B15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2"/>
  <sheetViews>
    <sheetView zoomScale="75" zoomScaleNormal="75" zoomScaleSheetLayoutView="85" zoomScalePageLayoutView="0" workbookViewId="0" topLeftCell="A1">
      <selection activeCell="AH19" sqref="AH19"/>
    </sheetView>
  </sheetViews>
  <sheetFormatPr defaultColWidth="9.140625" defaultRowHeight="15"/>
  <cols>
    <col min="1" max="1" width="17.140625" style="19" customWidth="1"/>
    <col min="2" max="2" width="18.57421875" style="19" customWidth="1"/>
    <col min="3" max="3" width="17.140625" style="19" customWidth="1"/>
    <col min="4" max="4" width="16.421875" style="19" customWidth="1"/>
    <col min="5" max="5" width="4.7109375" style="19" bestFit="1" customWidth="1"/>
    <col min="6" max="7" width="4.421875" style="19" customWidth="1"/>
    <col min="8" max="8" width="4.7109375" style="19" bestFit="1" customWidth="1"/>
    <col min="9" max="15" width="4.421875" style="19" customWidth="1"/>
    <col min="16" max="16" width="4.7109375" style="19" bestFit="1" customWidth="1"/>
    <col min="17" max="17" width="8.28125" style="19" bestFit="1" customWidth="1"/>
    <col min="18" max="38" width="4.421875" style="19" customWidth="1"/>
    <col min="39" max="16384" width="9.140625" style="19" customWidth="1"/>
  </cols>
  <sheetData>
    <row r="1" spans="2:38" ht="18.7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AI1" s="1254" t="s">
        <v>829</v>
      </c>
      <c r="AJ1" s="1255"/>
      <c r="AK1" s="1255"/>
      <c r="AL1" s="1255"/>
    </row>
    <row r="2" spans="1:38" ht="48.75" customHeight="1" thickBot="1">
      <c r="A2" s="809" t="s">
        <v>783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90"/>
    </row>
    <row r="3" spans="1:38" ht="25.5" customHeight="1">
      <c r="A3" s="835" t="s">
        <v>414</v>
      </c>
      <c r="B3" s="1247" t="s">
        <v>291</v>
      </c>
      <c r="C3" s="1247" t="s">
        <v>425</v>
      </c>
      <c r="D3" s="1248"/>
      <c r="E3" s="955" t="s">
        <v>305</v>
      </c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1242"/>
      <c r="Q3" s="1256" t="s">
        <v>428</v>
      </c>
      <c r="R3" s="1257"/>
      <c r="S3" s="1257"/>
      <c r="T3" s="1257"/>
      <c r="U3" s="1257"/>
      <c r="V3" s="1257"/>
      <c r="W3" s="1257"/>
      <c r="X3" s="1257"/>
      <c r="Y3" s="1257"/>
      <c r="Z3" s="1257"/>
      <c r="AA3" s="1257"/>
      <c r="AB3" s="1257"/>
      <c r="AC3" s="1257"/>
      <c r="AD3" s="1257"/>
      <c r="AE3" s="1257"/>
      <c r="AF3" s="1257"/>
      <c r="AG3" s="1257"/>
      <c r="AH3" s="1257"/>
      <c r="AI3" s="1257"/>
      <c r="AJ3" s="1257"/>
      <c r="AK3" s="1257"/>
      <c r="AL3" s="1258"/>
    </row>
    <row r="4" spans="1:38" ht="261.75" customHeight="1">
      <c r="A4" s="835"/>
      <c r="B4" s="823"/>
      <c r="C4" s="823" t="s">
        <v>429</v>
      </c>
      <c r="D4" s="1253" t="s">
        <v>430</v>
      </c>
      <c r="E4" s="26" t="s">
        <v>431</v>
      </c>
      <c r="F4" s="27" t="s">
        <v>292</v>
      </c>
      <c r="G4" s="1243" t="s">
        <v>293</v>
      </c>
      <c r="H4" s="1243"/>
      <c r="I4" s="1243" t="s">
        <v>294</v>
      </c>
      <c r="J4" s="1243"/>
      <c r="K4" s="1244" t="s">
        <v>432</v>
      </c>
      <c r="L4" s="1244"/>
      <c r="M4" s="1244" t="s">
        <v>433</v>
      </c>
      <c r="N4" s="1244"/>
      <c r="O4" s="1244" t="s">
        <v>434</v>
      </c>
      <c r="P4" s="1246"/>
      <c r="Q4" s="1044" t="s">
        <v>435</v>
      </c>
      <c r="R4" s="1046" t="s">
        <v>436</v>
      </c>
      <c r="S4" s="1046" t="s">
        <v>437</v>
      </c>
      <c r="T4" s="1046" t="s">
        <v>438</v>
      </c>
      <c r="U4" s="1046" t="s">
        <v>403</v>
      </c>
      <c r="V4" s="1046" t="s">
        <v>439</v>
      </c>
      <c r="W4" s="1046" t="s">
        <v>440</v>
      </c>
      <c r="X4" s="1046" t="s">
        <v>441</v>
      </c>
      <c r="Y4" s="1259" t="s">
        <v>442</v>
      </c>
      <c r="Z4" s="1046" t="s">
        <v>443</v>
      </c>
      <c r="AA4" s="1046" t="s">
        <v>444</v>
      </c>
      <c r="AB4" s="1046" t="s">
        <v>445</v>
      </c>
      <c r="AC4" s="1046" t="s">
        <v>446</v>
      </c>
      <c r="AD4" s="1046" t="s">
        <v>447</v>
      </c>
      <c r="AE4" s="1046" t="s">
        <v>448</v>
      </c>
      <c r="AF4" s="1046" t="s">
        <v>449</v>
      </c>
      <c r="AG4" s="1046" t="s">
        <v>450</v>
      </c>
      <c r="AH4" s="1046" t="s">
        <v>401</v>
      </c>
      <c r="AI4" s="1046" t="s">
        <v>451</v>
      </c>
      <c r="AJ4" s="1046" t="s">
        <v>452</v>
      </c>
      <c r="AK4" s="1046" t="s">
        <v>453</v>
      </c>
      <c r="AL4" s="1079" t="s">
        <v>454</v>
      </c>
    </row>
    <row r="5" spans="1:38" ht="59.25" customHeight="1">
      <c r="A5" s="836"/>
      <c r="B5" s="823"/>
      <c r="C5" s="823"/>
      <c r="D5" s="1253"/>
      <c r="E5" s="28" t="s">
        <v>455</v>
      </c>
      <c r="F5" s="27" t="s">
        <v>455</v>
      </c>
      <c r="G5" s="27" t="s">
        <v>455</v>
      </c>
      <c r="H5" s="27" t="s">
        <v>456</v>
      </c>
      <c r="I5" s="27" t="s">
        <v>455</v>
      </c>
      <c r="J5" s="27" t="s">
        <v>456</v>
      </c>
      <c r="K5" s="27" t="s">
        <v>455</v>
      </c>
      <c r="L5" s="27" t="s">
        <v>456</v>
      </c>
      <c r="M5" s="27" t="s">
        <v>455</v>
      </c>
      <c r="N5" s="27" t="s">
        <v>456</v>
      </c>
      <c r="O5" s="27" t="s">
        <v>455</v>
      </c>
      <c r="P5" s="29" t="s">
        <v>456</v>
      </c>
      <c r="Q5" s="1245"/>
      <c r="R5" s="1240"/>
      <c r="S5" s="1240"/>
      <c r="T5" s="1240"/>
      <c r="U5" s="1240"/>
      <c r="V5" s="1240"/>
      <c r="W5" s="1240"/>
      <c r="X5" s="1240"/>
      <c r="Y5" s="1260"/>
      <c r="Z5" s="1240"/>
      <c r="AA5" s="1240"/>
      <c r="AB5" s="1240"/>
      <c r="AC5" s="1240"/>
      <c r="AD5" s="1240"/>
      <c r="AE5" s="1240"/>
      <c r="AF5" s="1240"/>
      <c r="AG5" s="1240"/>
      <c r="AH5" s="1240"/>
      <c r="AI5" s="1240"/>
      <c r="AJ5" s="1240"/>
      <c r="AK5" s="1240"/>
      <c r="AL5" s="1249"/>
    </row>
    <row r="6" spans="1:38" s="24" customFormat="1" ht="18.75">
      <c r="A6" s="30">
        <v>1</v>
      </c>
      <c r="B6" s="16">
        <v>2</v>
      </c>
      <c r="C6" s="16">
        <v>3</v>
      </c>
      <c r="D6" s="17">
        <v>4</v>
      </c>
      <c r="E6" s="30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33">
        <v>16</v>
      </c>
      <c r="Q6" s="30">
        <v>17</v>
      </c>
      <c r="R6" s="16">
        <v>18</v>
      </c>
      <c r="S6" s="16">
        <v>19</v>
      </c>
      <c r="T6" s="16">
        <v>20</v>
      </c>
      <c r="U6" s="16">
        <v>21</v>
      </c>
      <c r="V6" s="14">
        <v>22</v>
      </c>
      <c r="W6" s="14">
        <v>23</v>
      </c>
      <c r="X6" s="14">
        <v>24</v>
      </c>
      <c r="Y6" s="14">
        <v>25</v>
      </c>
      <c r="Z6" s="32">
        <v>26</v>
      </c>
      <c r="AA6" s="32">
        <v>27</v>
      </c>
      <c r="AB6" s="32">
        <v>28</v>
      </c>
      <c r="AC6" s="32">
        <v>29</v>
      </c>
      <c r="AD6" s="32">
        <v>30</v>
      </c>
      <c r="AE6" s="32">
        <v>31</v>
      </c>
      <c r="AF6" s="32">
        <v>32</v>
      </c>
      <c r="AG6" s="32">
        <v>33</v>
      </c>
      <c r="AH6" s="32">
        <v>34</v>
      </c>
      <c r="AI6" s="32">
        <v>35</v>
      </c>
      <c r="AJ6" s="32">
        <v>36</v>
      </c>
      <c r="AK6" s="32">
        <v>37</v>
      </c>
      <c r="AL6" s="33">
        <v>38</v>
      </c>
    </row>
    <row r="7" spans="1:38" s="24" customFormat="1" ht="75.75" thickBot="1">
      <c r="A7" s="36">
        <v>1</v>
      </c>
      <c r="B7" s="15" t="s">
        <v>250</v>
      </c>
      <c r="C7" s="15" t="s">
        <v>543</v>
      </c>
      <c r="D7" s="264" t="s">
        <v>689</v>
      </c>
      <c r="E7" s="36">
        <v>1</v>
      </c>
      <c r="F7" s="15"/>
      <c r="G7" s="15"/>
      <c r="H7" s="15"/>
      <c r="I7" s="15"/>
      <c r="J7" s="15"/>
      <c r="K7" s="15"/>
      <c r="L7" s="15"/>
      <c r="M7" s="15">
        <v>9</v>
      </c>
      <c r="N7" s="15">
        <v>1</v>
      </c>
      <c r="O7" s="15"/>
      <c r="P7" s="265"/>
      <c r="Q7" s="36">
        <v>3</v>
      </c>
      <c r="R7" s="15"/>
      <c r="S7" s="15"/>
      <c r="T7" s="15"/>
      <c r="U7" s="15"/>
      <c r="V7" s="266">
        <v>5</v>
      </c>
      <c r="W7" s="266">
        <v>1</v>
      </c>
      <c r="X7" s="266">
        <v>2</v>
      </c>
      <c r="Y7" s="266"/>
      <c r="Z7" s="267">
        <v>2</v>
      </c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5"/>
    </row>
    <row r="8" spans="1:38" ht="36" customHeight="1" thickBot="1">
      <c r="A8" s="1250" t="s">
        <v>130</v>
      </c>
      <c r="B8" s="1251"/>
      <c r="C8" s="1251"/>
      <c r="D8" s="1252"/>
      <c r="E8" s="268">
        <v>1</v>
      </c>
      <c r="F8" s="269"/>
      <c r="G8" s="269"/>
      <c r="H8" s="269"/>
      <c r="I8" s="269"/>
      <c r="J8" s="269"/>
      <c r="K8" s="269"/>
      <c r="L8" s="269"/>
      <c r="M8" s="66">
        <v>9</v>
      </c>
      <c r="N8" s="66">
        <v>1</v>
      </c>
      <c r="O8" s="66"/>
      <c r="P8" s="270"/>
      <c r="Q8" s="65">
        <v>3</v>
      </c>
      <c r="R8" s="66"/>
      <c r="S8" s="66"/>
      <c r="T8" s="66"/>
      <c r="U8" s="66"/>
      <c r="V8" s="144">
        <v>5</v>
      </c>
      <c r="W8" s="144">
        <v>1</v>
      </c>
      <c r="X8" s="144">
        <v>2</v>
      </c>
      <c r="Y8" s="144"/>
      <c r="Z8" s="197">
        <v>2</v>
      </c>
      <c r="AA8" s="271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3"/>
    </row>
    <row r="10" spans="2:9" ht="15.75">
      <c r="B10" s="12"/>
      <c r="C10" s="251"/>
      <c r="D10" s="246"/>
      <c r="E10" s="245"/>
      <c r="F10" s="246"/>
      <c r="G10" s="20"/>
      <c r="H10" s="20"/>
      <c r="I10" s="20"/>
    </row>
    <row r="11" spans="2:31" ht="16.5">
      <c r="B11" s="832"/>
      <c r="C11" s="832"/>
      <c r="D11" s="599" t="s">
        <v>1093</v>
      </c>
      <c r="E11" s="600"/>
      <c r="F11" s="601"/>
      <c r="G11" s="601"/>
      <c r="H11" s="601"/>
      <c r="I11" s="601"/>
      <c r="J11" s="601"/>
      <c r="K11" s="1239" t="s">
        <v>1110</v>
      </c>
      <c r="L11" s="1239"/>
      <c r="M11" s="1239"/>
      <c r="N11" s="1239"/>
      <c r="O11" s="1239"/>
      <c r="AA11" s="799"/>
      <c r="AB11" s="799"/>
      <c r="AC11" s="799"/>
      <c r="AD11" s="799"/>
      <c r="AE11" s="799"/>
    </row>
    <row r="12" spans="2:31" ht="15.75">
      <c r="B12" s="832"/>
      <c r="C12" s="832"/>
      <c r="D12" s="829"/>
      <c r="E12" s="829"/>
      <c r="F12" s="240"/>
      <c r="G12" s="240"/>
      <c r="H12" s="203"/>
      <c r="I12" s="243"/>
      <c r="J12" s="243"/>
      <c r="K12" s="1043" t="s">
        <v>186</v>
      </c>
      <c r="L12" s="1043"/>
      <c r="M12" s="1043"/>
      <c r="N12" s="1043"/>
      <c r="O12" s="1043"/>
      <c r="AA12" s="828" t="s">
        <v>512</v>
      </c>
      <c r="AB12" s="828"/>
      <c r="AC12" s="828"/>
      <c r="AD12" s="828"/>
      <c r="AE12" s="828"/>
    </row>
    <row r="13" spans="2:12" ht="15.75">
      <c r="B13" s="12"/>
      <c r="C13" s="251"/>
      <c r="D13" s="828"/>
      <c r="E13" s="828"/>
      <c r="F13" s="166"/>
      <c r="G13" s="198"/>
      <c r="H13" s="77"/>
      <c r="I13" s="77"/>
      <c r="J13" s="11"/>
      <c r="K13" s="11"/>
      <c r="L13" s="134"/>
    </row>
    <row r="14" spans="2:31" ht="16.5">
      <c r="B14" s="829"/>
      <c r="C14" s="829"/>
      <c r="D14" s="601" t="s">
        <v>771</v>
      </c>
      <c r="E14" s="259"/>
      <c r="F14" s="259"/>
      <c r="G14" s="259"/>
      <c r="H14" s="259"/>
      <c r="I14" s="259"/>
      <c r="J14" s="259"/>
      <c r="K14" s="1239" t="s">
        <v>773</v>
      </c>
      <c r="L14" s="1239"/>
      <c r="M14" s="1239"/>
      <c r="N14" s="1239"/>
      <c r="O14" s="1239"/>
      <c r="P14" s="240"/>
      <c r="T14" s="20"/>
      <c r="U14" s="20"/>
      <c r="AA14" s="1032"/>
      <c r="AB14" s="1032"/>
      <c r="AC14" s="1032"/>
      <c r="AD14" s="1032"/>
      <c r="AE14" s="1032"/>
    </row>
    <row r="15" spans="2:31" ht="15.75">
      <c r="B15" s="256"/>
      <c r="C15" s="256"/>
      <c r="K15" s="1037" t="s">
        <v>186</v>
      </c>
      <c r="L15" s="1037"/>
      <c r="M15" s="1037"/>
      <c r="N15" s="1037"/>
      <c r="O15" s="1037"/>
      <c r="AA15" s="1037" t="s">
        <v>512</v>
      </c>
      <c r="AB15" s="1037"/>
      <c r="AC15" s="1037"/>
      <c r="AD15" s="1037"/>
      <c r="AE15" s="1037"/>
    </row>
    <row r="16" spans="2:3" ht="6" customHeight="1">
      <c r="B16" s="256"/>
      <c r="C16" s="166"/>
    </row>
    <row r="17" spans="4:16" ht="15.75">
      <c r="D17" s="590" t="s">
        <v>856</v>
      </c>
      <c r="E17" s="310"/>
      <c r="F17" s="310"/>
      <c r="G17" s="310"/>
      <c r="H17" s="310"/>
      <c r="I17" s="310"/>
      <c r="J17" s="310"/>
      <c r="K17" s="1222"/>
      <c r="L17" s="1222"/>
      <c r="M17" s="1222"/>
      <c r="N17" s="1222"/>
      <c r="O17" s="1222"/>
      <c r="P17" s="1222"/>
    </row>
    <row r="18" spans="4:31" ht="15.75">
      <c r="D18" s="590" t="s">
        <v>609</v>
      </c>
      <c r="E18" s="310"/>
      <c r="F18" s="310"/>
      <c r="G18" s="310"/>
      <c r="H18" s="310"/>
      <c r="I18" s="310"/>
      <c r="J18" s="1241" t="s">
        <v>1017</v>
      </c>
      <c r="K18" s="1241"/>
      <c r="L18" s="1241"/>
      <c r="M18" s="1241"/>
      <c r="N18" s="1241"/>
      <c r="O18" s="1241"/>
      <c r="P18" s="1241"/>
      <c r="S18" s="799" t="s">
        <v>1009</v>
      </c>
      <c r="T18" s="1032"/>
      <c r="U18" s="1032"/>
      <c r="V18" s="1032"/>
      <c r="W18" s="1032"/>
      <c r="AA18" s="1032"/>
      <c r="AB18" s="1032"/>
      <c r="AC18" s="1032"/>
      <c r="AD18" s="1032"/>
      <c r="AE18" s="1032"/>
    </row>
    <row r="19" spans="10:31" ht="15.75">
      <c r="J19" s="1040" t="s">
        <v>478</v>
      </c>
      <c r="K19" s="1040"/>
      <c r="L19" s="1040"/>
      <c r="M19" s="1040"/>
      <c r="N19" s="1040"/>
      <c r="O19" s="1040"/>
      <c r="P19" s="1040"/>
      <c r="T19" s="1040" t="s">
        <v>186</v>
      </c>
      <c r="U19" s="1040"/>
      <c r="V19" s="1040"/>
      <c r="AA19" s="1037" t="s">
        <v>512</v>
      </c>
      <c r="AB19" s="1037"/>
      <c r="AC19" s="1037"/>
      <c r="AD19" s="1037"/>
      <c r="AE19" s="1037"/>
    </row>
    <row r="20" spans="10:30" ht="15.75">
      <c r="J20" s="709"/>
      <c r="K20" s="709"/>
      <c r="L20" s="709"/>
      <c r="M20" s="709"/>
      <c r="N20" s="709"/>
      <c r="O20" s="709"/>
      <c r="P20" s="709"/>
      <c r="T20" s="709"/>
      <c r="U20" s="709"/>
      <c r="V20" s="709"/>
      <c r="AA20" s="166"/>
      <c r="AB20" s="460"/>
      <c r="AC20" s="460"/>
      <c r="AD20" s="460"/>
    </row>
    <row r="21" spans="4:31" ht="15.75">
      <c r="D21" s="257"/>
      <c r="E21" s="253" t="s">
        <v>769</v>
      </c>
      <c r="AA21" s="1038">
        <v>43879</v>
      </c>
      <c r="AB21" s="1038"/>
      <c r="AC21" s="1038"/>
      <c r="AD21" s="1038"/>
      <c r="AE21" s="1038"/>
    </row>
    <row r="22" spans="4:37" ht="15.75">
      <c r="D22" s="11"/>
      <c r="E22" s="248" t="s">
        <v>395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237" t="s">
        <v>396</v>
      </c>
      <c r="AB22" s="1238"/>
      <c r="AC22" s="1238"/>
      <c r="AD22" s="1238"/>
      <c r="AE22" s="1238"/>
      <c r="AF22" s="11"/>
      <c r="AG22" s="11"/>
      <c r="AH22" s="11"/>
      <c r="AI22" s="11"/>
      <c r="AJ22" s="11"/>
      <c r="AK22" s="11"/>
    </row>
  </sheetData>
  <sheetProtection/>
  <mergeCells count="59">
    <mergeCell ref="J19:P19"/>
    <mergeCell ref="AA18:AE18"/>
    <mergeCell ref="AA19:AE19"/>
    <mergeCell ref="AI4:AI5"/>
    <mergeCell ref="Q3:AL3"/>
    <mergeCell ref="AH4:AH5"/>
    <mergeCell ref="Y4:Y5"/>
    <mergeCell ref="X4:X5"/>
    <mergeCell ref="Z4:Z5"/>
    <mergeCell ref="AF4:AF5"/>
    <mergeCell ref="AA4:AA5"/>
    <mergeCell ref="C4:C5"/>
    <mergeCell ref="AB4:AB5"/>
    <mergeCell ref="AI1:AL1"/>
    <mergeCell ref="AK4:AK5"/>
    <mergeCell ref="AE4:AE5"/>
    <mergeCell ref="AC4:AC5"/>
    <mergeCell ref="AJ4:AJ5"/>
    <mergeCell ref="AG4:AG5"/>
    <mergeCell ref="A2:AL2"/>
    <mergeCell ref="B3:B5"/>
    <mergeCell ref="D13:E13"/>
    <mergeCell ref="AL4:AL5"/>
    <mergeCell ref="B14:C14"/>
    <mergeCell ref="I4:J4"/>
    <mergeCell ref="K4:L4"/>
    <mergeCell ref="A8:D8"/>
    <mergeCell ref="A3:A5"/>
    <mergeCell ref="D4:D5"/>
    <mergeCell ref="B12:C12"/>
    <mergeCell ref="E3:P3"/>
    <mergeCell ref="U4:U5"/>
    <mergeCell ref="G4:H4"/>
    <mergeCell ref="D12:E12"/>
    <mergeCell ref="T4:T5"/>
    <mergeCell ref="M4:N4"/>
    <mergeCell ref="Q4:Q5"/>
    <mergeCell ref="O4:P4"/>
    <mergeCell ref="C3:D3"/>
    <mergeCell ref="S18:W18"/>
    <mergeCell ref="AD4:AD5"/>
    <mergeCell ref="V4:V5"/>
    <mergeCell ref="K17:P17"/>
    <mergeCell ref="K14:O14"/>
    <mergeCell ref="S4:S5"/>
    <mergeCell ref="R4:R5"/>
    <mergeCell ref="W4:W5"/>
    <mergeCell ref="K15:O15"/>
    <mergeCell ref="J18:P18"/>
    <mergeCell ref="T19:V19"/>
    <mergeCell ref="B11:C11"/>
    <mergeCell ref="AA21:AE21"/>
    <mergeCell ref="AA22:AE22"/>
    <mergeCell ref="K11:O11"/>
    <mergeCell ref="K12:O12"/>
    <mergeCell ref="AA12:AE12"/>
    <mergeCell ref="AA11:AE11"/>
    <mergeCell ref="AA14:AE14"/>
    <mergeCell ref="AA15:AE15"/>
  </mergeCells>
  <printOptions horizontalCentered="1"/>
  <pageMargins left="0.15748031496062992" right="0.2362204724409449" top="0.984251968503937" bottom="0.1968503937007874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25.8515625" style="0" customWidth="1"/>
    <col min="4" max="4" width="22.00390625" style="0" customWidth="1"/>
    <col min="5" max="5" width="21.140625" style="0" customWidth="1"/>
    <col min="6" max="6" width="21.00390625" style="0" customWidth="1"/>
  </cols>
  <sheetData>
    <row r="1" spans="2:8" ht="19.5" thickBot="1">
      <c r="B1" s="7"/>
      <c r="C1" s="7"/>
      <c r="D1" s="7"/>
      <c r="E1" s="7"/>
      <c r="F1" s="174" t="s">
        <v>830</v>
      </c>
      <c r="G1" s="4"/>
      <c r="H1" s="4"/>
    </row>
    <row r="2" spans="1:6" ht="42" customHeight="1" thickBot="1">
      <c r="A2" s="809" t="s">
        <v>477</v>
      </c>
      <c r="B2" s="889"/>
      <c r="C2" s="889"/>
      <c r="D2" s="889"/>
      <c r="E2" s="889"/>
      <c r="F2" s="890"/>
    </row>
    <row r="3" spans="1:6" ht="99" customHeight="1">
      <c r="A3" s="156" t="s">
        <v>414</v>
      </c>
      <c r="B3" s="157" t="s">
        <v>296</v>
      </c>
      <c r="C3" s="158" t="s">
        <v>460</v>
      </c>
      <c r="D3" s="62" t="s">
        <v>622</v>
      </c>
      <c r="E3" s="157" t="s">
        <v>623</v>
      </c>
      <c r="F3" s="159" t="s">
        <v>286</v>
      </c>
    </row>
    <row r="4" spans="1:6" ht="18.75" customHeight="1" thickBot="1">
      <c r="A4" s="36">
        <v>1</v>
      </c>
      <c r="B4" s="15">
        <v>2</v>
      </c>
      <c r="C4" s="15">
        <v>3</v>
      </c>
      <c r="D4" s="15">
        <v>4</v>
      </c>
      <c r="E4" s="15">
        <v>5</v>
      </c>
      <c r="F4" s="37">
        <v>6</v>
      </c>
    </row>
    <row r="5" spans="1:6" ht="185.25" customHeight="1" thickBot="1">
      <c r="A5" s="165">
        <v>1</v>
      </c>
      <c r="B5" s="591" t="s">
        <v>1094</v>
      </c>
      <c r="C5" s="592" t="s">
        <v>238</v>
      </c>
      <c r="D5" s="591" t="s">
        <v>505</v>
      </c>
      <c r="E5" s="593" t="s">
        <v>1095</v>
      </c>
      <c r="F5" s="594" t="s">
        <v>1096</v>
      </c>
    </row>
    <row r="6" spans="1:6" ht="15.75" customHeight="1">
      <c r="A6" s="250"/>
      <c r="B6" s="595"/>
      <c r="C6" s="595"/>
      <c r="D6" s="595"/>
      <c r="E6" s="596"/>
      <c r="F6" s="596"/>
    </row>
    <row r="7" spans="1:6" ht="15.75" customHeight="1">
      <c r="A7" s="164"/>
      <c r="B7" s="163"/>
      <c r="C7" s="163"/>
      <c r="D7" s="163"/>
      <c r="E7" s="163"/>
      <c r="F7" s="163"/>
    </row>
    <row r="8" spans="1:6" ht="15.75">
      <c r="A8" s="831" t="s">
        <v>1008</v>
      </c>
      <c r="B8" s="831"/>
      <c r="C8" s="253" t="s">
        <v>1110</v>
      </c>
      <c r="D8" s="243"/>
      <c r="E8" s="151"/>
      <c r="F8" s="160"/>
    </row>
    <row r="9" spans="1:6" ht="15.75">
      <c r="A9" s="11"/>
      <c r="B9" s="74" t="s">
        <v>518</v>
      </c>
      <c r="C9" s="503" t="s">
        <v>519</v>
      </c>
      <c r="D9" s="245"/>
      <c r="E9" s="504" t="s">
        <v>512</v>
      </c>
      <c r="F9" s="25"/>
    </row>
    <row r="10" spans="1:5" ht="15.75">
      <c r="A10" s="829" t="s">
        <v>771</v>
      </c>
      <c r="B10" s="829"/>
      <c r="C10" s="253" t="s">
        <v>772</v>
      </c>
      <c r="D10" s="253"/>
      <c r="E10" s="151"/>
    </row>
    <row r="11" spans="2:5" ht="15.75">
      <c r="B11" s="246"/>
      <c r="C11" s="503" t="s">
        <v>519</v>
      </c>
      <c r="D11" s="246"/>
      <c r="E11" s="504" t="s">
        <v>521</v>
      </c>
    </row>
    <row r="12" spans="1:5" ht="15.75">
      <c r="A12" s="11"/>
      <c r="B12" s="74"/>
      <c r="C12" s="203"/>
      <c r="D12" s="203"/>
      <c r="E12" s="203"/>
    </row>
    <row r="13" spans="1:5" ht="15.75" customHeight="1">
      <c r="A13" s="831" t="s">
        <v>394</v>
      </c>
      <c r="B13" s="832"/>
      <c r="C13" s="744" t="s">
        <v>1017</v>
      </c>
      <c r="D13" s="253" t="s">
        <v>1009</v>
      </c>
      <c r="E13" s="151"/>
    </row>
    <row r="14" spans="1:5" ht="15.75">
      <c r="A14" s="831" t="s">
        <v>413</v>
      </c>
      <c r="B14" s="831"/>
      <c r="C14" s="503" t="s">
        <v>520</v>
      </c>
      <c r="D14" s="709" t="s">
        <v>186</v>
      </c>
      <c r="E14" s="707" t="s">
        <v>512</v>
      </c>
    </row>
    <row r="16" spans="2:5" ht="15.75">
      <c r="B16" s="253" t="s">
        <v>769</v>
      </c>
      <c r="C16" s="241"/>
      <c r="D16" s="241"/>
      <c r="E16" s="797">
        <v>43879</v>
      </c>
    </row>
    <row r="17" spans="2:5" ht="15">
      <c r="B17" s="504" t="s">
        <v>570</v>
      </c>
      <c r="C17" s="248"/>
      <c r="D17" s="134"/>
      <c r="E17" s="248" t="s">
        <v>396</v>
      </c>
    </row>
  </sheetData>
  <sheetProtection/>
  <mergeCells count="5">
    <mergeCell ref="A2:F2"/>
    <mergeCell ref="A13:B13"/>
    <mergeCell ref="A14:B14"/>
    <mergeCell ref="A8:B8"/>
    <mergeCell ref="A10:B10"/>
  </mergeCells>
  <printOptions horizontalCentered="1"/>
  <pageMargins left="0.5905511811023623" right="0.5905511811023623" top="1.1811023622047245" bottom="0.3937007874015748" header="0.5118110236220472" footer="0.2362204724409449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3"/>
  <sheetViews>
    <sheetView zoomScale="80" zoomScaleNormal="80" zoomScalePageLayoutView="0" workbookViewId="0" topLeftCell="A1">
      <selection activeCell="I32" sqref="I32"/>
    </sheetView>
  </sheetViews>
  <sheetFormatPr defaultColWidth="9.140625" defaultRowHeight="15"/>
  <cols>
    <col min="1" max="1" width="5.140625" style="0" customWidth="1"/>
    <col min="2" max="2" width="37.7109375" style="0" customWidth="1"/>
    <col min="3" max="3" width="10.7109375" style="0" customWidth="1"/>
    <col min="4" max="4" width="11.7109375" style="0" customWidth="1"/>
    <col min="5" max="6" width="12.140625" style="0" customWidth="1"/>
  </cols>
  <sheetData>
    <row r="1" spans="1:6" ht="19.5" thickBot="1">
      <c r="A1" s="220"/>
      <c r="B1" s="220"/>
      <c r="C1" s="220"/>
      <c r="D1" s="220"/>
      <c r="E1" s="1267" t="s">
        <v>412</v>
      </c>
      <c r="F1" s="1267"/>
    </row>
    <row r="2" spans="1:9" ht="47.25" customHeight="1">
      <c r="A2" s="1268" t="s">
        <v>785</v>
      </c>
      <c r="B2" s="1269"/>
      <c r="C2" s="1269"/>
      <c r="D2" s="1269"/>
      <c r="E2" s="1269"/>
      <c r="F2" s="1270"/>
      <c r="G2" s="225"/>
      <c r="H2" s="225"/>
      <c r="I2" s="225"/>
    </row>
    <row r="3" spans="1:6" ht="18.75" customHeight="1">
      <c r="A3" s="826" t="s">
        <v>414</v>
      </c>
      <c r="B3" s="823" t="s">
        <v>113</v>
      </c>
      <c r="C3" s="823" t="s">
        <v>786</v>
      </c>
      <c r="D3" s="823" t="s">
        <v>787</v>
      </c>
      <c r="E3" s="823" t="s">
        <v>788</v>
      </c>
      <c r="F3" s="822" t="s">
        <v>789</v>
      </c>
    </row>
    <row r="4" spans="1:6" ht="40.5" customHeight="1">
      <c r="A4" s="826"/>
      <c r="B4" s="823"/>
      <c r="C4" s="823"/>
      <c r="D4" s="823"/>
      <c r="E4" s="823"/>
      <c r="F4" s="822"/>
    </row>
    <row r="5" spans="1:6" ht="37.5">
      <c r="A5" s="30">
        <v>1</v>
      </c>
      <c r="B5" s="226" t="s">
        <v>114</v>
      </c>
      <c r="C5" s="16" t="s">
        <v>115</v>
      </c>
      <c r="D5" s="16">
        <v>13</v>
      </c>
      <c r="E5" s="16">
        <v>13</v>
      </c>
      <c r="F5" s="31">
        <v>100</v>
      </c>
    </row>
    <row r="6" spans="1:6" ht="145.5" customHeight="1">
      <c r="A6" s="1264">
        <v>2</v>
      </c>
      <c r="B6" s="373" t="s">
        <v>479</v>
      </c>
      <c r="C6" s="187" t="s">
        <v>116</v>
      </c>
      <c r="D6" s="745">
        <v>36701.5</v>
      </c>
      <c r="E6" s="745">
        <v>36701.5</v>
      </c>
      <c r="F6" s="374">
        <v>100</v>
      </c>
    </row>
    <row r="7" spans="1:6" ht="37.5">
      <c r="A7" s="1264"/>
      <c r="B7" s="373" t="s">
        <v>503</v>
      </c>
      <c r="C7" s="187" t="s">
        <v>116</v>
      </c>
      <c r="D7" s="745">
        <v>33172.7</v>
      </c>
      <c r="E7" s="745">
        <v>33172.7</v>
      </c>
      <c r="F7" s="746">
        <v>100</v>
      </c>
    </row>
    <row r="8" spans="1:6" ht="37.5">
      <c r="A8" s="1264"/>
      <c r="B8" s="373" t="s">
        <v>504</v>
      </c>
      <c r="C8" s="187" t="s">
        <v>116</v>
      </c>
      <c r="D8" s="745">
        <v>3288.8</v>
      </c>
      <c r="E8" s="745">
        <v>3288.8</v>
      </c>
      <c r="F8" s="746">
        <v>100</v>
      </c>
    </row>
    <row r="9" spans="1:6" ht="15">
      <c r="A9" s="826">
        <v>3</v>
      </c>
      <c r="B9" s="1265" t="s">
        <v>480</v>
      </c>
      <c r="C9" s="823" t="s">
        <v>455</v>
      </c>
      <c r="D9" s="1271">
        <v>77</v>
      </c>
      <c r="E9" s="1271">
        <v>77</v>
      </c>
      <c r="F9" s="822">
        <v>100</v>
      </c>
    </row>
    <row r="10" spans="1:6" ht="41.25" customHeight="1">
      <c r="A10" s="826"/>
      <c r="B10" s="1265"/>
      <c r="C10" s="823"/>
      <c r="D10" s="1271"/>
      <c r="E10" s="1271"/>
      <c r="F10" s="822"/>
    </row>
    <row r="11" spans="1:6" ht="22.5" customHeight="1">
      <c r="A11" s="1261" t="s">
        <v>118</v>
      </c>
      <c r="B11" s="1262"/>
      <c r="C11" s="1262"/>
      <c r="D11" s="1262"/>
      <c r="E11" s="1262"/>
      <c r="F11" s="1263"/>
    </row>
    <row r="12" spans="1:6" ht="15">
      <c r="A12" s="1272">
        <v>4</v>
      </c>
      <c r="B12" s="1265" t="s">
        <v>500</v>
      </c>
      <c r="C12" s="823" t="s">
        <v>119</v>
      </c>
      <c r="D12" s="1266">
        <v>21</v>
      </c>
      <c r="E12" s="1266">
        <v>21</v>
      </c>
      <c r="F12" s="822">
        <v>100</v>
      </c>
    </row>
    <row r="13" spans="1:6" ht="27" customHeight="1">
      <c r="A13" s="1272"/>
      <c r="B13" s="1265"/>
      <c r="C13" s="823"/>
      <c r="D13" s="823"/>
      <c r="E13" s="823"/>
      <c r="F13" s="822"/>
    </row>
    <row r="14" spans="1:6" ht="18.75">
      <c r="A14" s="1272"/>
      <c r="B14" s="1265" t="s">
        <v>501</v>
      </c>
      <c r="C14" s="16" t="s">
        <v>119</v>
      </c>
      <c r="D14" s="187">
        <v>154</v>
      </c>
      <c r="E14" s="187">
        <v>154</v>
      </c>
      <c r="F14" s="374">
        <v>100</v>
      </c>
    </row>
    <row r="15" spans="1:6" ht="18.75">
      <c r="A15" s="1272"/>
      <c r="B15" s="1265"/>
      <c r="C15" s="16" t="s">
        <v>120</v>
      </c>
      <c r="D15" s="187">
        <v>5100</v>
      </c>
      <c r="E15" s="187">
        <v>5100</v>
      </c>
      <c r="F15" s="374">
        <v>100</v>
      </c>
    </row>
    <row r="16" spans="1:6" ht="18.75">
      <c r="A16" s="1272"/>
      <c r="B16" s="1265" t="s">
        <v>502</v>
      </c>
      <c r="C16" s="16" t="s">
        <v>119</v>
      </c>
      <c r="D16" s="16">
        <v>0</v>
      </c>
      <c r="E16" s="16">
        <v>0</v>
      </c>
      <c r="F16" s="31">
        <v>0</v>
      </c>
    </row>
    <row r="17" spans="1:6" ht="18.75">
      <c r="A17" s="1272"/>
      <c r="B17" s="1265"/>
      <c r="C17" s="16" t="s">
        <v>120</v>
      </c>
      <c r="D17" s="16">
        <v>0</v>
      </c>
      <c r="E17" s="16">
        <v>0</v>
      </c>
      <c r="F17" s="31">
        <v>0</v>
      </c>
    </row>
    <row r="18" spans="1:6" ht="15">
      <c r="A18" s="826">
        <v>5</v>
      </c>
      <c r="B18" s="1265" t="s">
        <v>121</v>
      </c>
      <c r="C18" s="823" t="s">
        <v>115</v>
      </c>
      <c r="D18" s="823">
        <v>1</v>
      </c>
      <c r="E18" s="823">
        <v>1</v>
      </c>
      <c r="F18" s="822">
        <v>100</v>
      </c>
    </row>
    <row r="19" spans="1:6" ht="27" customHeight="1">
      <c r="A19" s="826"/>
      <c r="B19" s="1265"/>
      <c r="C19" s="823"/>
      <c r="D19" s="823"/>
      <c r="E19" s="823"/>
      <c r="F19" s="822"/>
    </row>
    <row r="20" spans="1:6" ht="27" customHeight="1">
      <c r="A20" s="826">
        <v>6</v>
      </c>
      <c r="B20" s="1283" t="s">
        <v>239</v>
      </c>
      <c r="C20" s="823" t="s">
        <v>119</v>
      </c>
      <c r="D20" s="823">
        <v>11</v>
      </c>
      <c r="E20" s="823">
        <v>11</v>
      </c>
      <c r="F20" s="822">
        <v>100</v>
      </c>
    </row>
    <row r="21" spans="1:6" ht="27" customHeight="1">
      <c r="A21" s="826"/>
      <c r="B21" s="1284"/>
      <c r="C21" s="823"/>
      <c r="D21" s="823"/>
      <c r="E21" s="823"/>
      <c r="F21" s="822"/>
    </row>
    <row r="22" spans="1:6" ht="20.25" customHeight="1">
      <c r="A22" s="826"/>
      <c r="B22" s="1284"/>
      <c r="C22" s="823"/>
      <c r="D22" s="823"/>
      <c r="E22" s="823"/>
      <c r="F22" s="822"/>
    </row>
    <row r="23" spans="1:6" ht="19.5" customHeight="1">
      <c r="A23" s="826"/>
      <c r="B23" s="1284"/>
      <c r="C23" s="823"/>
      <c r="D23" s="823"/>
      <c r="E23" s="823"/>
      <c r="F23" s="822"/>
    </row>
    <row r="24" spans="1:6" ht="24" customHeight="1">
      <c r="A24" s="826"/>
      <c r="B24" s="1284"/>
      <c r="C24" s="823"/>
      <c r="D24" s="823"/>
      <c r="E24" s="823"/>
      <c r="F24" s="822"/>
    </row>
    <row r="25" spans="1:6" ht="30" customHeight="1">
      <c r="A25" s="826"/>
      <c r="B25" s="1285"/>
      <c r="C25" s="823"/>
      <c r="D25" s="823"/>
      <c r="E25" s="823"/>
      <c r="F25" s="822"/>
    </row>
    <row r="26" spans="1:6" ht="15" customHeight="1">
      <c r="A26" s="826">
        <v>7</v>
      </c>
      <c r="B26" s="1275" t="s">
        <v>506</v>
      </c>
      <c r="C26" s="823" t="s">
        <v>119</v>
      </c>
      <c r="D26" s="1278">
        <v>24</v>
      </c>
      <c r="E26" s="1278">
        <v>24</v>
      </c>
      <c r="F26" s="1280">
        <v>100</v>
      </c>
    </row>
    <row r="27" spans="1:6" ht="15" customHeight="1">
      <c r="A27" s="826"/>
      <c r="B27" s="1276"/>
      <c r="C27" s="823"/>
      <c r="D27" s="1279"/>
      <c r="E27" s="1279"/>
      <c r="F27" s="1281"/>
    </row>
    <row r="28" spans="1:6" ht="15" customHeight="1">
      <c r="A28" s="826"/>
      <c r="B28" s="1276"/>
      <c r="C28" s="823"/>
      <c r="D28" s="1279"/>
      <c r="E28" s="1279"/>
      <c r="F28" s="1281"/>
    </row>
    <row r="29" spans="1:6" ht="14.25" customHeight="1">
      <c r="A29" s="826"/>
      <c r="B29" s="1276"/>
      <c r="C29" s="823"/>
      <c r="D29" s="1279"/>
      <c r="E29" s="1279"/>
      <c r="F29" s="1281"/>
    </row>
    <row r="30" spans="1:6" ht="15" customHeight="1" hidden="1">
      <c r="A30" s="826"/>
      <c r="B30" s="293"/>
      <c r="C30" s="823"/>
      <c r="D30" s="1279"/>
      <c r="E30" s="1279"/>
      <c r="F30" s="1281"/>
    </row>
    <row r="31" spans="1:6" ht="20.25" customHeight="1" hidden="1">
      <c r="A31" s="826"/>
      <c r="B31" s="294"/>
      <c r="C31" s="823"/>
      <c r="D31" s="1247"/>
      <c r="E31" s="1247"/>
      <c r="F31" s="1282"/>
    </row>
    <row r="32" spans="1:6" ht="53.25" customHeight="1" thickBot="1">
      <c r="A32" s="286">
        <v>8</v>
      </c>
      <c r="B32" s="1286" t="s">
        <v>986</v>
      </c>
      <c r="C32" s="1287"/>
      <c r="D32" s="1287"/>
      <c r="E32" s="1287"/>
      <c r="F32" s="1288"/>
    </row>
    <row r="33" spans="1:6" ht="30" customHeight="1">
      <c r="A33" s="126"/>
      <c r="B33" s="163"/>
      <c r="C33" s="126"/>
      <c r="D33" s="126"/>
      <c r="E33" s="126"/>
      <c r="F33" s="126"/>
    </row>
    <row r="34" spans="1:6" ht="18.75">
      <c r="A34" s="11"/>
      <c r="B34" s="11"/>
      <c r="C34" s="1277" t="s">
        <v>611</v>
      </c>
      <c r="D34" s="1277"/>
      <c r="E34" s="1277"/>
      <c r="F34" s="1277"/>
    </row>
    <row r="35" spans="1:6" ht="25.5" customHeight="1">
      <c r="A35" s="11"/>
      <c r="B35" s="11"/>
      <c r="C35" s="1267" t="s">
        <v>1097</v>
      </c>
      <c r="D35" s="1267"/>
      <c r="E35" s="1267"/>
      <c r="F35" s="1267"/>
    </row>
    <row r="36" spans="1:6" ht="18.75">
      <c r="A36" s="11"/>
      <c r="B36" s="11"/>
      <c r="C36" s="11"/>
      <c r="D36" s="521"/>
      <c r="E36" s="521"/>
      <c r="F36" s="521"/>
    </row>
    <row r="37" spans="1:6" ht="18.75">
      <c r="A37" s="11"/>
      <c r="B37" s="11"/>
      <c r="C37" s="11"/>
      <c r="D37" s="521"/>
      <c r="E37" s="521"/>
      <c r="F37" s="521"/>
    </row>
    <row r="38" spans="1:6" ht="15">
      <c r="A38" s="11"/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8.75">
      <c r="A40" s="1274" t="s">
        <v>1098</v>
      </c>
      <c r="B40" s="1274"/>
      <c r="C40" s="11"/>
      <c r="D40" s="1289"/>
      <c r="E40" s="1289"/>
      <c r="F40" s="1289"/>
    </row>
    <row r="41" spans="1:6" ht="28.5" customHeight="1">
      <c r="A41" s="1273" t="s">
        <v>831</v>
      </c>
      <c r="B41" s="1273"/>
      <c r="C41" s="11"/>
      <c r="D41" s="1273" t="s">
        <v>610</v>
      </c>
      <c r="E41" s="1273"/>
      <c r="F41" s="1273"/>
    </row>
    <row r="42" spans="1:6" ht="18.75">
      <c r="A42" s="220"/>
      <c r="B42" s="220"/>
      <c r="C42" s="11"/>
      <c r="D42" s="11"/>
      <c r="E42" s="12"/>
      <c r="F42" s="11"/>
    </row>
    <row r="43" spans="1:6" ht="15">
      <c r="A43" s="11"/>
      <c r="B43" s="11"/>
      <c r="C43" s="11"/>
      <c r="D43" s="11"/>
      <c r="E43" s="295"/>
      <c r="F43" s="11"/>
    </row>
  </sheetData>
  <sheetProtection/>
  <mergeCells count="49">
    <mergeCell ref="A26:A31"/>
    <mergeCell ref="B20:B25"/>
    <mergeCell ref="B32:F32"/>
    <mergeCell ref="D41:F41"/>
    <mergeCell ref="B3:B4"/>
    <mergeCell ref="E3:E4"/>
    <mergeCell ref="C35:F35"/>
    <mergeCell ref="D40:F40"/>
    <mergeCell ref="F3:F4"/>
    <mergeCell ref="C26:C31"/>
    <mergeCell ref="E20:E25"/>
    <mergeCell ref="A41:B41"/>
    <mergeCell ref="A40:B40"/>
    <mergeCell ref="B26:B29"/>
    <mergeCell ref="F20:F25"/>
    <mergeCell ref="B18:B19"/>
    <mergeCell ref="C34:F34"/>
    <mergeCell ref="D26:D31"/>
    <mergeCell ref="E26:E31"/>
    <mergeCell ref="F26:F31"/>
    <mergeCell ref="F18:F19"/>
    <mergeCell ref="C20:C25"/>
    <mergeCell ref="A20:A25"/>
    <mergeCell ref="D18:D19"/>
    <mergeCell ref="A18:A19"/>
    <mergeCell ref="C12:C13"/>
    <mergeCell ref="D20:D25"/>
    <mergeCell ref="C18:C19"/>
    <mergeCell ref="B16:B17"/>
    <mergeCell ref="A12:A17"/>
    <mergeCell ref="E1:F1"/>
    <mergeCell ref="A2:F2"/>
    <mergeCell ref="A9:A10"/>
    <mergeCell ref="B9:B10"/>
    <mergeCell ref="C9:C10"/>
    <mergeCell ref="F9:F10"/>
    <mergeCell ref="D9:D10"/>
    <mergeCell ref="E9:E10"/>
    <mergeCell ref="D3:D4"/>
    <mergeCell ref="E18:E19"/>
    <mergeCell ref="A11:F11"/>
    <mergeCell ref="C3:C4"/>
    <mergeCell ref="A6:A8"/>
    <mergeCell ref="A3:A4"/>
    <mergeCell ref="B14:B15"/>
    <mergeCell ref="D12:D13"/>
    <mergeCell ref="F12:F13"/>
    <mergeCell ref="E12:E13"/>
    <mergeCell ref="B12:B13"/>
  </mergeCells>
  <printOptions horizontalCentered="1"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97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9"/>
  <sheetViews>
    <sheetView view="pageBreakPreview" zoomScale="75" zoomScaleNormal="75" zoomScaleSheetLayoutView="75" workbookViewId="0" topLeftCell="A1">
      <selection activeCell="D25" sqref="D25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22.421875" style="0" customWidth="1"/>
    <col min="4" max="4" width="31.140625" style="0" customWidth="1"/>
    <col min="5" max="5" width="16.421875" style="0" customWidth="1"/>
  </cols>
  <sheetData>
    <row r="1" spans="2:8" ht="19.5" thickBot="1">
      <c r="B1" s="7"/>
      <c r="C1" s="7"/>
      <c r="D1" s="7"/>
      <c r="E1" s="167" t="s">
        <v>814</v>
      </c>
      <c r="F1" s="2"/>
      <c r="G1" s="2"/>
      <c r="H1" s="2"/>
    </row>
    <row r="2" spans="1:5" ht="34.5" customHeight="1" thickBot="1">
      <c r="A2" s="811" t="s">
        <v>817</v>
      </c>
      <c r="B2" s="840"/>
      <c r="C2" s="840"/>
      <c r="D2" s="840"/>
      <c r="E2" s="841"/>
    </row>
    <row r="3" spans="1:5" ht="38.25" customHeight="1">
      <c r="A3" s="42" t="s">
        <v>414</v>
      </c>
      <c r="B3" s="38" t="s">
        <v>302</v>
      </c>
      <c r="C3" s="38" t="s">
        <v>307</v>
      </c>
      <c r="D3" s="38" t="s">
        <v>285</v>
      </c>
      <c r="E3" s="40" t="s">
        <v>286</v>
      </c>
    </row>
    <row r="4" spans="1:5" ht="18.75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102.75" customHeight="1">
      <c r="A5" s="30">
        <v>1</v>
      </c>
      <c r="B5" s="10" t="s">
        <v>311</v>
      </c>
      <c r="C5" s="235" t="s">
        <v>974</v>
      </c>
      <c r="D5" s="45" t="s">
        <v>975</v>
      </c>
      <c r="E5" s="135" t="s">
        <v>246</v>
      </c>
    </row>
    <row r="6" spans="1:5" ht="174.75" customHeight="1">
      <c r="A6" s="54">
        <v>2</v>
      </c>
      <c r="B6" s="1" t="s">
        <v>310</v>
      </c>
      <c r="C6" s="212" t="s">
        <v>172</v>
      </c>
      <c r="D6" s="212" t="s">
        <v>1018</v>
      </c>
      <c r="E6" s="200" t="s">
        <v>1114</v>
      </c>
    </row>
    <row r="7" spans="1:5" ht="135" customHeight="1">
      <c r="A7" s="30">
        <v>3</v>
      </c>
      <c r="B7" s="1" t="s">
        <v>313</v>
      </c>
      <c r="C7" s="212" t="s">
        <v>1115</v>
      </c>
      <c r="D7" s="212" t="s">
        <v>1116</v>
      </c>
      <c r="E7" s="52" t="s">
        <v>1019</v>
      </c>
    </row>
    <row r="8" spans="1:5" ht="59.25" customHeight="1">
      <c r="A8" s="36">
        <v>4</v>
      </c>
      <c r="B8" s="43" t="s">
        <v>380</v>
      </c>
      <c r="C8" s="55" t="s">
        <v>213</v>
      </c>
      <c r="D8" s="45" t="s">
        <v>1020</v>
      </c>
      <c r="E8" s="135" t="s">
        <v>214</v>
      </c>
    </row>
    <row r="9" spans="1:5" ht="72" customHeight="1">
      <c r="A9" s="834">
        <v>5</v>
      </c>
      <c r="B9" s="837" t="s">
        <v>197</v>
      </c>
      <c r="C9" s="213" t="s">
        <v>540</v>
      </c>
      <c r="D9" s="213" t="s">
        <v>184</v>
      </c>
      <c r="E9" s="52" t="s">
        <v>131</v>
      </c>
    </row>
    <row r="10" spans="1:5" ht="57" customHeight="1">
      <c r="A10" s="835"/>
      <c r="B10" s="838"/>
      <c r="C10" s="213" t="s">
        <v>552</v>
      </c>
      <c r="D10" s="213" t="s">
        <v>185</v>
      </c>
      <c r="E10" s="52" t="s">
        <v>801</v>
      </c>
    </row>
    <row r="11" spans="1:5" ht="68.25" customHeight="1">
      <c r="A11" s="835"/>
      <c r="B11" s="838"/>
      <c r="C11" s="213" t="s">
        <v>541</v>
      </c>
      <c r="D11" s="213" t="s">
        <v>889</v>
      </c>
      <c r="E11" s="52" t="s">
        <v>890</v>
      </c>
    </row>
    <row r="12" spans="1:5" ht="57.75" customHeight="1">
      <c r="A12" s="835"/>
      <c r="B12" s="838"/>
      <c r="C12" s="213" t="s">
        <v>542</v>
      </c>
      <c r="D12" s="213" t="s">
        <v>187</v>
      </c>
      <c r="E12" s="52" t="s">
        <v>132</v>
      </c>
    </row>
    <row r="13" spans="1:5" ht="54" customHeight="1">
      <c r="A13" s="836"/>
      <c r="B13" s="839"/>
      <c r="C13" s="213" t="s">
        <v>543</v>
      </c>
      <c r="D13" s="213" t="s">
        <v>189</v>
      </c>
      <c r="E13" s="52" t="s">
        <v>133</v>
      </c>
    </row>
    <row r="14" spans="1:5" ht="63.75" customHeight="1">
      <c r="A14" s="834">
        <v>5</v>
      </c>
      <c r="B14" s="837" t="s">
        <v>197</v>
      </c>
      <c r="C14" s="213" t="s">
        <v>758</v>
      </c>
      <c r="D14" s="213" t="s">
        <v>190</v>
      </c>
      <c r="E14" s="52" t="s">
        <v>759</v>
      </c>
    </row>
    <row r="15" spans="1:5" ht="54" customHeight="1">
      <c r="A15" s="835"/>
      <c r="B15" s="838"/>
      <c r="C15" s="213" t="s">
        <v>346</v>
      </c>
      <c r="D15" s="213" t="s">
        <v>191</v>
      </c>
      <c r="E15" s="102" t="s">
        <v>862</v>
      </c>
    </row>
    <row r="16" spans="1:5" ht="69">
      <c r="A16" s="835"/>
      <c r="B16" s="838"/>
      <c r="C16" s="213" t="s">
        <v>544</v>
      </c>
      <c r="D16" s="213" t="s">
        <v>192</v>
      </c>
      <c r="E16" s="52" t="s">
        <v>168</v>
      </c>
    </row>
    <row r="17" spans="1:5" ht="69">
      <c r="A17" s="835"/>
      <c r="B17" s="838"/>
      <c r="C17" s="213" t="s">
        <v>728</v>
      </c>
      <c r="D17" s="213" t="s">
        <v>193</v>
      </c>
      <c r="E17" s="52" t="s">
        <v>194</v>
      </c>
    </row>
    <row r="18" spans="1:5" ht="69">
      <c r="A18" s="835"/>
      <c r="B18" s="838"/>
      <c r="C18" s="213" t="s">
        <v>545</v>
      </c>
      <c r="D18" s="213" t="s">
        <v>195</v>
      </c>
      <c r="E18" s="52" t="s">
        <v>960</v>
      </c>
    </row>
    <row r="19" spans="1:5" ht="61.5" customHeight="1">
      <c r="A19" s="836"/>
      <c r="B19" s="839"/>
      <c r="C19" s="221" t="s">
        <v>546</v>
      </c>
      <c r="D19" s="221" t="s">
        <v>196</v>
      </c>
      <c r="E19" s="102" t="s">
        <v>171</v>
      </c>
    </row>
    <row r="20" spans="1:5" ht="63" customHeight="1">
      <c r="A20" s="834">
        <v>6</v>
      </c>
      <c r="B20" s="837" t="s">
        <v>750</v>
      </c>
      <c r="C20" s="45" t="s">
        <v>549</v>
      </c>
      <c r="D20" s="45" t="s">
        <v>1021</v>
      </c>
      <c r="E20" s="52" t="s">
        <v>577</v>
      </c>
    </row>
    <row r="21" spans="1:5" ht="57.75" customHeight="1">
      <c r="A21" s="836"/>
      <c r="B21" s="839"/>
      <c r="C21" s="45" t="s">
        <v>550</v>
      </c>
      <c r="D21" s="45" t="s">
        <v>1022</v>
      </c>
      <c r="E21" s="52" t="s">
        <v>173</v>
      </c>
    </row>
    <row r="22" spans="1:5" ht="56.25">
      <c r="A22" s="30">
        <v>7</v>
      </c>
      <c r="B22" s="194" t="s">
        <v>315</v>
      </c>
      <c r="C22" s="45" t="s">
        <v>538</v>
      </c>
      <c r="D22" s="45" t="s">
        <v>538</v>
      </c>
      <c r="E22" s="58" t="s">
        <v>538</v>
      </c>
    </row>
    <row r="23" spans="1:5" ht="75">
      <c r="A23" s="30">
        <v>8</v>
      </c>
      <c r="B23" s="1" t="s">
        <v>316</v>
      </c>
      <c r="C23" s="55" t="s">
        <v>551</v>
      </c>
      <c r="D23" s="45" t="s">
        <v>989</v>
      </c>
      <c r="E23" s="52" t="s">
        <v>331</v>
      </c>
    </row>
    <row r="24" spans="1:5" ht="56.25">
      <c r="A24" s="30">
        <v>9</v>
      </c>
      <c r="B24" s="1" t="s">
        <v>317</v>
      </c>
      <c r="C24" s="212" t="s">
        <v>1109</v>
      </c>
      <c r="D24" s="55" t="s">
        <v>32</v>
      </c>
      <c r="E24" s="52" t="s">
        <v>332</v>
      </c>
    </row>
    <row r="25" spans="1:5" ht="87.75" customHeight="1">
      <c r="A25" s="36">
        <v>10</v>
      </c>
      <c r="B25" s="43" t="s">
        <v>318</v>
      </c>
      <c r="C25" s="767" t="s">
        <v>557</v>
      </c>
      <c r="D25" s="767" t="s">
        <v>1023</v>
      </c>
      <c r="E25" s="81" t="s">
        <v>333</v>
      </c>
    </row>
    <row r="26" spans="1:5" ht="36" customHeight="1">
      <c r="A26" s="847" t="s">
        <v>212</v>
      </c>
      <c r="B26" s="823"/>
      <c r="C26" s="823"/>
      <c r="D26" s="823"/>
      <c r="E26" s="822"/>
    </row>
    <row r="27" spans="1:5" ht="47.25">
      <c r="A27" s="30">
        <v>11</v>
      </c>
      <c r="B27" s="194" t="s">
        <v>563</v>
      </c>
      <c r="C27" s="124" t="s">
        <v>564</v>
      </c>
      <c r="D27" s="45" t="s">
        <v>1025</v>
      </c>
      <c r="E27" s="85" t="s">
        <v>714</v>
      </c>
    </row>
    <row r="28" spans="1:5" ht="37.5">
      <c r="A28" s="30">
        <v>12</v>
      </c>
      <c r="B28" s="258" t="s">
        <v>569</v>
      </c>
      <c r="C28" s="212" t="s">
        <v>565</v>
      </c>
      <c r="D28" s="45" t="s">
        <v>1025</v>
      </c>
      <c r="E28" s="85" t="s">
        <v>393</v>
      </c>
    </row>
    <row r="29" spans="1:5" ht="56.25">
      <c r="A29" s="30">
        <v>13</v>
      </c>
      <c r="B29" s="194" t="s">
        <v>586</v>
      </c>
      <c r="C29" s="124" t="s">
        <v>695</v>
      </c>
      <c r="D29" s="45" t="s">
        <v>1025</v>
      </c>
      <c r="E29" s="102" t="s">
        <v>718</v>
      </c>
    </row>
    <row r="30" spans="1:5" ht="63">
      <c r="A30" s="30">
        <v>14</v>
      </c>
      <c r="B30" s="194" t="s">
        <v>633</v>
      </c>
      <c r="C30" s="212" t="s">
        <v>347</v>
      </c>
      <c r="D30" s="45" t="s">
        <v>1025</v>
      </c>
      <c r="E30" s="102" t="s">
        <v>603</v>
      </c>
    </row>
    <row r="31" spans="1:5" ht="63">
      <c r="A31" s="30">
        <v>15</v>
      </c>
      <c r="B31" s="194" t="s">
        <v>599</v>
      </c>
      <c r="C31" s="212" t="s">
        <v>566</v>
      </c>
      <c r="D31" s="45" t="s">
        <v>1025</v>
      </c>
      <c r="E31" s="199" t="s">
        <v>89</v>
      </c>
    </row>
    <row r="32" spans="1:5" ht="54" customHeight="1" thickBot="1">
      <c r="A32" s="36">
        <v>16</v>
      </c>
      <c r="B32" s="73" t="s">
        <v>628</v>
      </c>
      <c r="C32" s="263" t="s">
        <v>629</v>
      </c>
      <c r="D32" s="45" t="s">
        <v>1025</v>
      </c>
      <c r="E32" s="505" t="s">
        <v>1024</v>
      </c>
    </row>
    <row r="33" spans="1:5" ht="36" customHeight="1" thickBot="1">
      <c r="A33" s="842" t="s">
        <v>130</v>
      </c>
      <c r="B33" s="843"/>
      <c r="C33" s="844" t="s">
        <v>976</v>
      </c>
      <c r="D33" s="845"/>
      <c r="E33" s="846"/>
    </row>
    <row r="34" spans="1:6" ht="15.75" customHeight="1">
      <c r="A34" s="126"/>
      <c r="B34" s="126"/>
      <c r="C34" s="768"/>
      <c r="D34" s="133"/>
      <c r="E34" s="133"/>
      <c r="F34" s="256"/>
    </row>
    <row r="35" spans="1:6" ht="15.75" customHeight="1">
      <c r="A35" s="126"/>
      <c r="B35" s="126"/>
      <c r="C35" s="768"/>
      <c r="D35" s="133"/>
      <c r="E35" s="133"/>
      <c r="F35" s="256"/>
    </row>
    <row r="36" spans="1:9" ht="15.75">
      <c r="A36" s="831" t="s">
        <v>1008</v>
      </c>
      <c r="B36" s="831"/>
      <c r="C36" s="769" t="s">
        <v>1110</v>
      </c>
      <c r="D36" s="770"/>
      <c r="E36" s="771"/>
      <c r="F36" s="76"/>
      <c r="G36" s="203"/>
      <c r="H36" s="203"/>
      <c r="I36" s="203"/>
    </row>
    <row r="37" spans="1:9" ht="15.75">
      <c r="A37" s="11"/>
      <c r="B37" s="74" t="s">
        <v>518</v>
      </c>
      <c r="C37" s="503" t="s">
        <v>519</v>
      </c>
      <c r="D37" s="245"/>
      <c r="E37" s="504" t="s">
        <v>512</v>
      </c>
      <c r="F37" s="76"/>
      <c r="G37" s="76"/>
      <c r="H37" s="76"/>
      <c r="I37" s="246"/>
    </row>
    <row r="38" spans="1:9" ht="15.75">
      <c r="A38" s="11"/>
      <c r="B38" s="74"/>
      <c r="C38" s="246"/>
      <c r="D38" s="245"/>
      <c r="E38" s="204"/>
      <c r="F38" s="76"/>
      <c r="G38" s="76"/>
      <c r="H38" s="76"/>
      <c r="I38" s="246"/>
    </row>
    <row r="39" spans="1:9" ht="15.75">
      <c r="A39" s="831" t="s">
        <v>771</v>
      </c>
      <c r="B39" s="831"/>
      <c r="C39" s="253" t="s">
        <v>772</v>
      </c>
      <c r="D39" s="245"/>
      <c r="E39" s="151"/>
      <c r="F39" s="76"/>
      <c r="G39" s="76"/>
      <c r="H39" s="76"/>
      <c r="I39" s="246"/>
    </row>
    <row r="40" spans="1:9" ht="15.75">
      <c r="A40" s="11"/>
      <c r="B40" s="74"/>
      <c r="C40" s="503" t="s">
        <v>519</v>
      </c>
      <c r="D40" s="245"/>
      <c r="E40" s="504" t="s">
        <v>512</v>
      </c>
      <c r="F40" s="76"/>
      <c r="G40" s="76"/>
      <c r="H40" s="76"/>
      <c r="I40" s="246"/>
    </row>
    <row r="41" spans="1:9" ht="15.75">
      <c r="A41" s="11"/>
      <c r="B41" s="74"/>
      <c r="C41" s="246"/>
      <c r="D41" s="245"/>
      <c r="E41" s="204"/>
      <c r="F41" s="76"/>
      <c r="G41" s="76"/>
      <c r="H41" s="76"/>
      <c r="I41" s="246"/>
    </row>
    <row r="42" spans="1:9" ht="15.75">
      <c r="A42" s="831" t="s">
        <v>394</v>
      </c>
      <c r="B42" s="832"/>
      <c r="C42" s="693" t="s">
        <v>1017</v>
      </c>
      <c r="D42" s="476" t="s">
        <v>1009</v>
      </c>
      <c r="E42" s="151"/>
      <c r="F42" s="243"/>
      <c r="G42" s="243"/>
      <c r="H42" s="76"/>
      <c r="I42" s="203"/>
    </row>
    <row r="43" spans="1:9" ht="15.75">
      <c r="A43" s="831" t="s">
        <v>413</v>
      </c>
      <c r="B43" s="831"/>
      <c r="C43" s="475"/>
      <c r="D43" s="503" t="s">
        <v>519</v>
      </c>
      <c r="E43" s="504" t="s">
        <v>521</v>
      </c>
      <c r="F43" s="247"/>
      <c r="G43" s="247"/>
      <c r="H43" s="247"/>
      <c r="I43" s="246"/>
    </row>
    <row r="44" spans="1:9" ht="15.75">
      <c r="A44" s="11"/>
      <c r="B44" s="74"/>
      <c r="C44" s="203"/>
      <c r="D44" s="203"/>
      <c r="E44" s="203"/>
      <c r="F44" s="203"/>
      <c r="G44" s="203"/>
      <c r="H44" s="203"/>
      <c r="I44" s="203"/>
    </row>
    <row r="45" spans="1:9" ht="15.75">
      <c r="A45" s="830" t="s">
        <v>769</v>
      </c>
      <c r="B45" s="830"/>
      <c r="C45" s="309"/>
      <c r="D45" s="203"/>
      <c r="E45" s="797">
        <v>43879</v>
      </c>
      <c r="F45" s="243"/>
      <c r="G45" s="243"/>
      <c r="H45" s="243"/>
      <c r="I45" s="241"/>
    </row>
    <row r="46" spans="1:9" ht="15.75">
      <c r="A46" s="848" t="s">
        <v>570</v>
      </c>
      <c r="B46" s="848"/>
      <c r="C46" s="308"/>
      <c r="D46" s="166"/>
      <c r="E46" s="248" t="s">
        <v>396</v>
      </c>
      <c r="F46" s="77"/>
      <c r="G46" s="12"/>
      <c r="H46" s="12"/>
      <c r="I46" s="242"/>
    </row>
    <row r="48" spans="2:5" ht="15.75">
      <c r="B48" s="253"/>
      <c r="C48" s="254"/>
      <c r="D48" s="241"/>
      <c r="E48" s="254"/>
    </row>
    <row r="49" spans="2:5" ht="15">
      <c r="B49" s="248"/>
      <c r="C49" s="248"/>
      <c r="D49" s="134"/>
      <c r="E49" s="248"/>
    </row>
  </sheetData>
  <sheetProtection/>
  <mergeCells count="16">
    <mergeCell ref="A36:B36"/>
    <mergeCell ref="A39:B39"/>
    <mergeCell ref="A46:B46"/>
    <mergeCell ref="A43:B43"/>
    <mergeCell ref="A45:B45"/>
    <mergeCell ref="A42:B42"/>
    <mergeCell ref="A9:A13"/>
    <mergeCell ref="B9:B13"/>
    <mergeCell ref="B14:B19"/>
    <mergeCell ref="A14:A19"/>
    <mergeCell ref="A2:E2"/>
    <mergeCell ref="A33:B33"/>
    <mergeCell ref="C33:E33"/>
    <mergeCell ref="A26:E26"/>
    <mergeCell ref="B20:B21"/>
    <mergeCell ref="A20:A21"/>
  </mergeCells>
  <printOptions horizontalCentered="1"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0"/>
  <sheetViews>
    <sheetView zoomScale="75" zoomScaleNormal="75" zoomScalePageLayoutView="0" workbookViewId="0" topLeftCell="A1">
      <selection activeCell="C51" sqref="C51"/>
    </sheetView>
  </sheetViews>
  <sheetFormatPr defaultColWidth="9.140625" defaultRowHeight="15"/>
  <cols>
    <col min="1" max="1" width="8.140625" style="0" customWidth="1"/>
    <col min="2" max="2" width="24.421875" style="0" customWidth="1"/>
    <col min="3" max="3" width="50.57421875" style="0" customWidth="1"/>
    <col min="4" max="4" width="37.28125" style="0" customWidth="1"/>
    <col min="5" max="5" width="27.8515625" style="0" customWidth="1"/>
  </cols>
  <sheetData>
    <row r="1" spans="2:6" ht="19.5" thickBot="1">
      <c r="B1" s="7"/>
      <c r="C1" s="7"/>
      <c r="E1" s="299" t="s">
        <v>815</v>
      </c>
      <c r="F1" s="3"/>
    </row>
    <row r="2" spans="1:5" ht="41.25" customHeight="1" thickBot="1">
      <c r="A2" s="849" t="s">
        <v>875</v>
      </c>
      <c r="B2" s="850"/>
      <c r="C2" s="850"/>
      <c r="D2" s="850"/>
      <c r="E2" s="851"/>
    </row>
    <row r="3" spans="1:5" ht="75.75" thickBot="1">
      <c r="A3" s="517" t="s">
        <v>414</v>
      </c>
      <c r="B3" s="530" t="s">
        <v>303</v>
      </c>
      <c r="C3" s="530" t="s">
        <v>15</v>
      </c>
      <c r="D3" s="530" t="s">
        <v>16</v>
      </c>
      <c r="E3" s="531" t="s">
        <v>286</v>
      </c>
    </row>
    <row r="4" spans="1:5" ht="19.5" thickBot="1">
      <c r="A4" s="65">
        <v>1</v>
      </c>
      <c r="B4" s="66">
        <v>2</v>
      </c>
      <c r="C4" s="66">
        <v>3</v>
      </c>
      <c r="D4" s="66">
        <v>4</v>
      </c>
      <c r="E4" s="67">
        <v>5</v>
      </c>
    </row>
    <row r="5" spans="1:5" ht="37.5">
      <c r="A5" s="866">
        <v>1</v>
      </c>
      <c r="B5" s="864" t="s">
        <v>534</v>
      </c>
      <c r="C5" s="526" t="s">
        <v>841</v>
      </c>
      <c r="D5" s="148" t="s">
        <v>837</v>
      </c>
      <c r="E5" s="72" t="s">
        <v>475</v>
      </c>
    </row>
    <row r="6" spans="1:5" ht="40.5" customHeight="1">
      <c r="A6" s="853"/>
      <c r="B6" s="865"/>
      <c r="C6" s="150" t="s">
        <v>842</v>
      </c>
      <c r="D6" s="181" t="s">
        <v>543</v>
      </c>
      <c r="E6" s="31" t="s">
        <v>255</v>
      </c>
    </row>
    <row r="7" spans="1:5" ht="32.25" customHeight="1">
      <c r="A7" s="853"/>
      <c r="B7" s="865"/>
      <c r="C7" s="150" t="s">
        <v>977</v>
      </c>
      <c r="D7" s="181" t="s">
        <v>549</v>
      </c>
      <c r="E7" s="456" t="s">
        <v>978</v>
      </c>
    </row>
    <row r="8" spans="1:5" ht="35.25" customHeight="1">
      <c r="A8" s="276">
        <v>2</v>
      </c>
      <c r="B8" s="53" t="s">
        <v>561</v>
      </c>
      <c r="C8" s="150" t="s">
        <v>838</v>
      </c>
      <c r="D8" s="138" t="s">
        <v>346</v>
      </c>
      <c r="E8" s="374" t="s">
        <v>349</v>
      </c>
    </row>
    <row r="9" spans="1:8" ht="32.25" customHeight="1">
      <c r="A9" s="276">
        <v>3</v>
      </c>
      <c r="B9" s="53" t="s">
        <v>562</v>
      </c>
      <c r="C9" s="150" t="s">
        <v>843</v>
      </c>
      <c r="D9" s="138" t="s">
        <v>728</v>
      </c>
      <c r="E9" s="374" t="s">
        <v>747</v>
      </c>
      <c r="H9" s="223"/>
    </row>
    <row r="10" spans="1:5" ht="37.5" customHeight="1">
      <c r="A10" s="276">
        <v>4</v>
      </c>
      <c r="B10" s="53" t="s">
        <v>563</v>
      </c>
      <c r="C10" s="150" t="s">
        <v>844</v>
      </c>
      <c r="D10" s="138" t="s">
        <v>552</v>
      </c>
      <c r="E10" s="457" t="s">
        <v>615</v>
      </c>
    </row>
    <row r="11" spans="1:5" ht="37.5">
      <c r="A11" s="276">
        <v>5</v>
      </c>
      <c r="B11" s="53" t="s">
        <v>567</v>
      </c>
      <c r="C11" s="150" t="s">
        <v>845</v>
      </c>
      <c r="D11" s="138" t="s">
        <v>541</v>
      </c>
      <c r="E11" s="31" t="s">
        <v>253</v>
      </c>
    </row>
    <row r="12" spans="1:5" ht="37.5">
      <c r="A12" s="276">
        <v>6</v>
      </c>
      <c r="B12" s="53" t="s">
        <v>568</v>
      </c>
      <c r="C12" s="150" t="s">
        <v>846</v>
      </c>
      <c r="D12" s="138" t="s">
        <v>542</v>
      </c>
      <c r="E12" s="58" t="s">
        <v>134</v>
      </c>
    </row>
    <row r="13" spans="1:5" ht="37.5" customHeight="1">
      <c r="A13" s="276">
        <v>7</v>
      </c>
      <c r="B13" s="53" t="s">
        <v>569</v>
      </c>
      <c r="C13" s="150" t="s">
        <v>847</v>
      </c>
      <c r="D13" s="181" t="s">
        <v>758</v>
      </c>
      <c r="E13" s="58" t="s">
        <v>760</v>
      </c>
    </row>
    <row r="14" spans="1:5" ht="37.5">
      <c r="A14" s="853">
        <v>8</v>
      </c>
      <c r="B14" s="852" t="s">
        <v>583</v>
      </c>
      <c r="C14" s="150" t="s">
        <v>843</v>
      </c>
      <c r="D14" s="138" t="s">
        <v>728</v>
      </c>
      <c r="E14" s="374" t="s">
        <v>747</v>
      </c>
    </row>
    <row r="15" spans="1:5" ht="36.75" customHeight="1">
      <c r="A15" s="853"/>
      <c r="B15" s="852"/>
      <c r="C15" s="150" t="s">
        <v>845</v>
      </c>
      <c r="D15" s="181" t="s">
        <v>541</v>
      </c>
      <c r="E15" s="31" t="s">
        <v>253</v>
      </c>
    </row>
    <row r="16" spans="1:5" ht="38.25" thickBot="1">
      <c r="A16" s="510">
        <v>9</v>
      </c>
      <c r="B16" s="508" t="s">
        <v>584</v>
      </c>
      <c r="C16" s="522" t="s">
        <v>838</v>
      </c>
      <c r="D16" s="459" t="s">
        <v>346</v>
      </c>
      <c r="E16" s="523" t="s">
        <v>349</v>
      </c>
    </row>
    <row r="17" spans="1:5" ht="33">
      <c r="A17" s="525">
        <v>10</v>
      </c>
      <c r="B17" s="527" t="s">
        <v>585</v>
      </c>
      <c r="C17" s="526" t="s">
        <v>848</v>
      </c>
      <c r="D17" s="528" t="s">
        <v>546</v>
      </c>
      <c r="E17" s="529" t="s">
        <v>104</v>
      </c>
    </row>
    <row r="18" spans="1:5" ht="37.5">
      <c r="A18" s="276">
        <v>11</v>
      </c>
      <c r="B18" s="56" t="s">
        <v>586</v>
      </c>
      <c r="C18" s="150" t="s">
        <v>847</v>
      </c>
      <c r="D18" s="181" t="s">
        <v>758</v>
      </c>
      <c r="E18" s="58" t="s">
        <v>760</v>
      </c>
    </row>
    <row r="19" spans="1:5" ht="37.5">
      <c r="A19" s="276">
        <v>12</v>
      </c>
      <c r="B19" s="56" t="s">
        <v>591</v>
      </c>
      <c r="C19" s="150" t="s">
        <v>838</v>
      </c>
      <c r="D19" s="181" t="s">
        <v>346</v>
      </c>
      <c r="E19" s="458" t="s">
        <v>349</v>
      </c>
    </row>
    <row r="20" spans="1:5" ht="37.5">
      <c r="A20" s="853">
        <v>13</v>
      </c>
      <c r="B20" s="852" t="s">
        <v>592</v>
      </c>
      <c r="C20" s="150" t="s">
        <v>849</v>
      </c>
      <c r="D20" s="138" t="s">
        <v>545</v>
      </c>
      <c r="E20" s="667" t="s">
        <v>979</v>
      </c>
    </row>
    <row r="21" spans="1:5" ht="39.75" customHeight="1">
      <c r="A21" s="853"/>
      <c r="B21" s="852"/>
      <c r="C21" s="150" t="s">
        <v>842</v>
      </c>
      <c r="D21" s="181" t="s">
        <v>543</v>
      </c>
      <c r="E21" s="44" t="s">
        <v>255</v>
      </c>
    </row>
    <row r="22" spans="1:5" ht="37.5">
      <c r="A22" s="276">
        <v>14</v>
      </c>
      <c r="B22" s="56" t="s">
        <v>593</v>
      </c>
      <c r="C22" s="150" t="s">
        <v>846</v>
      </c>
      <c r="D22" s="138" t="s">
        <v>542</v>
      </c>
      <c r="E22" s="58" t="s">
        <v>134</v>
      </c>
    </row>
    <row r="23" spans="1:5" ht="37.5">
      <c r="A23" s="276">
        <v>15</v>
      </c>
      <c r="B23" s="56" t="s">
        <v>594</v>
      </c>
      <c r="C23" s="150" t="s">
        <v>838</v>
      </c>
      <c r="D23" s="181" t="s">
        <v>346</v>
      </c>
      <c r="E23" s="374" t="s">
        <v>349</v>
      </c>
    </row>
    <row r="24" spans="1:5" ht="37.5">
      <c r="A24" s="853">
        <v>16</v>
      </c>
      <c r="B24" s="852" t="s">
        <v>595</v>
      </c>
      <c r="C24" s="150" t="s">
        <v>838</v>
      </c>
      <c r="D24" s="181" t="s">
        <v>346</v>
      </c>
      <c r="E24" s="458" t="s">
        <v>349</v>
      </c>
    </row>
    <row r="25" spans="1:5" ht="36" customHeight="1">
      <c r="A25" s="853"/>
      <c r="B25" s="852"/>
      <c r="C25" s="150" t="s">
        <v>850</v>
      </c>
      <c r="D25" s="181" t="s">
        <v>544</v>
      </c>
      <c r="E25" s="31" t="s">
        <v>25</v>
      </c>
    </row>
    <row r="26" spans="1:5" ht="39.75" customHeight="1">
      <c r="A26" s="853">
        <v>17</v>
      </c>
      <c r="B26" s="852" t="s">
        <v>597</v>
      </c>
      <c r="C26" s="150" t="s">
        <v>843</v>
      </c>
      <c r="D26" s="138" t="s">
        <v>728</v>
      </c>
      <c r="E26" s="458" t="s">
        <v>666</v>
      </c>
    </row>
    <row r="27" spans="1:5" ht="39" customHeight="1">
      <c r="A27" s="853"/>
      <c r="B27" s="852"/>
      <c r="C27" s="150" t="s">
        <v>851</v>
      </c>
      <c r="D27" s="181" t="s">
        <v>550</v>
      </c>
      <c r="E27" s="455" t="s">
        <v>667</v>
      </c>
    </row>
    <row r="28" spans="1:5" ht="39.75" customHeight="1">
      <c r="A28" s="276">
        <v>18</v>
      </c>
      <c r="B28" s="56" t="s">
        <v>598</v>
      </c>
      <c r="C28" s="150" t="s">
        <v>849</v>
      </c>
      <c r="D28" s="138" t="s">
        <v>545</v>
      </c>
      <c r="E28" s="58" t="s">
        <v>979</v>
      </c>
    </row>
    <row r="29" spans="1:5" ht="33">
      <c r="A29" s="276">
        <v>19</v>
      </c>
      <c r="B29" s="56" t="s">
        <v>599</v>
      </c>
      <c r="C29" s="150" t="s">
        <v>848</v>
      </c>
      <c r="D29" s="181" t="s">
        <v>546</v>
      </c>
      <c r="E29" s="456" t="s">
        <v>104</v>
      </c>
    </row>
    <row r="30" spans="1:5" ht="37.5">
      <c r="A30" s="276">
        <v>20</v>
      </c>
      <c r="B30" s="56" t="s">
        <v>600</v>
      </c>
      <c r="C30" s="150" t="s">
        <v>843</v>
      </c>
      <c r="D30" s="138" t="s">
        <v>728</v>
      </c>
      <c r="E30" s="374" t="s">
        <v>747</v>
      </c>
    </row>
    <row r="31" spans="1:5" ht="38.25" thickBot="1">
      <c r="A31" s="510">
        <v>21</v>
      </c>
      <c r="B31" s="508" t="s">
        <v>627</v>
      </c>
      <c r="C31" s="522" t="s">
        <v>846</v>
      </c>
      <c r="D31" s="216" t="s">
        <v>542</v>
      </c>
      <c r="E31" s="698" t="s">
        <v>134</v>
      </c>
    </row>
    <row r="32" spans="1:5" ht="48" customHeight="1">
      <c r="A32" s="694">
        <v>22</v>
      </c>
      <c r="B32" s="695" t="s">
        <v>628</v>
      </c>
      <c r="C32" s="696" t="s">
        <v>983</v>
      </c>
      <c r="D32" s="103" t="s">
        <v>629</v>
      </c>
      <c r="E32" s="697" t="s">
        <v>757</v>
      </c>
    </row>
    <row r="33" spans="1:5" ht="49.5" customHeight="1">
      <c r="A33" s="276">
        <v>23</v>
      </c>
      <c r="B33" s="56" t="s">
        <v>630</v>
      </c>
      <c r="C33" s="150" t="s">
        <v>983</v>
      </c>
      <c r="D33" s="181" t="s">
        <v>982</v>
      </c>
      <c r="E33" s="199" t="s">
        <v>779</v>
      </c>
    </row>
    <row r="34" spans="1:5" ht="37.5" customHeight="1">
      <c r="A34" s="276">
        <v>24</v>
      </c>
      <c r="B34" s="56" t="s">
        <v>631</v>
      </c>
      <c r="C34" s="150" t="s">
        <v>983</v>
      </c>
      <c r="D34" s="181" t="s">
        <v>12</v>
      </c>
      <c r="E34" s="199" t="s">
        <v>334</v>
      </c>
    </row>
    <row r="35" spans="1:5" ht="41.25" customHeight="1">
      <c r="A35" s="276">
        <v>25</v>
      </c>
      <c r="B35" s="56" t="s">
        <v>632</v>
      </c>
      <c r="C35" s="150" t="s">
        <v>983</v>
      </c>
      <c r="D35" s="181" t="s">
        <v>981</v>
      </c>
      <c r="E35" s="200" t="s">
        <v>289</v>
      </c>
    </row>
    <row r="36" spans="1:5" ht="42.75" customHeight="1">
      <c r="A36" s="276">
        <v>26</v>
      </c>
      <c r="B36" s="56" t="s">
        <v>633</v>
      </c>
      <c r="C36" s="150" t="s">
        <v>983</v>
      </c>
      <c r="D36" s="181" t="s">
        <v>347</v>
      </c>
      <c r="E36" s="199" t="s">
        <v>335</v>
      </c>
    </row>
    <row r="37" spans="1:5" ht="34.5" customHeight="1" thickBot="1">
      <c r="A37" s="862" t="s">
        <v>426</v>
      </c>
      <c r="B37" s="863"/>
      <c r="C37" s="859" t="s">
        <v>668</v>
      </c>
      <c r="D37" s="860"/>
      <c r="E37" s="861"/>
    </row>
    <row r="38" spans="1:5" ht="34.5" customHeight="1" thickBot="1">
      <c r="A38" s="857" t="s">
        <v>427</v>
      </c>
      <c r="B38" s="858"/>
      <c r="C38" s="854" t="s">
        <v>604</v>
      </c>
      <c r="D38" s="855"/>
      <c r="E38" s="856"/>
    </row>
    <row r="39" ht="24.75" customHeight="1"/>
    <row r="40" spans="1:5" ht="15.75">
      <c r="A40" s="11"/>
      <c r="B40" s="74" t="s">
        <v>1008</v>
      </c>
      <c r="C40" s="253" t="s">
        <v>1110</v>
      </c>
      <c r="D40" s="243"/>
      <c r="E40" s="151"/>
    </row>
    <row r="41" spans="1:5" ht="14.25" customHeight="1">
      <c r="A41" s="11"/>
      <c r="B41" s="74"/>
      <c r="C41" s="503" t="s">
        <v>519</v>
      </c>
      <c r="D41" s="243"/>
      <c r="E41" s="504" t="s">
        <v>512</v>
      </c>
    </row>
    <row r="42" spans="1:4" ht="4.5" customHeight="1">
      <c r="A42" s="11"/>
      <c r="B42" s="74" t="s">
        <v>518</v>
      </c>
      <c r="D42" s="245"/>
    </row>
    <row r="43" spans="1:5" ht="15.75">
      <c r="A43" s="831" t="s">
        <v>771</v>
      </c>
      <c r="B43" s="832"/>
      <c r="C43" s="253" t="s">
        <v>772</v>
      </c>
      <c r="D43" s="253"/>
      <c r="E43" s="151"/>
    </row>
    <row r="44" spans="1:5" ht="12" customHeight="1">
      <c r="A44" s="831"/>
      <c r="B44" s="831"/>
      <c r="C44" s="503" t="s">
        <v>519</v>
      </c>
      <c r="D44" s="246"/>
      <c r="E44" s="504" t="s">
        <v>521</v>
      </c>
    </row>
    <row r="45" spans="1:5" ht="3" customHeight="1">
      <c r="A45" s="11"/>
      <c r="B45" s="74"/>
      <c r="C45" s="203"/>
      <c r="D45" s="203"/>
      <c r="E45" s="203"/>
    </row>
    <row r="46" spans="1:5" ht="15.75">
      <c r="A46" s="831" t="s">
        <v>394</v>
      </c>
      <c r="B46" s="832"/>
      <c r="C46" s="309" t="s">
        <v>1026</v>
      </c>
      <c r="D46" s="253" t="s">
        <v>1009</v>
      </c>
      <c r="E46" s="151"/>
    </row>
    <row r="47" spans="1:5" ht="15.75">
      <c r="A47" s="831" t="s">
        <v>413</v>
      </c>
      <c r="B47" s="831"/>
      <c r="C47" s="524" t="s">
        <v>478</v>
      </c>
      <c r="D47" s="503" t="s">
        <v>519</v>
      </c>
      <c r="E47" s="504" t="s">
        <v>521</v>
      </c>
    </row>
    <row r="48" ht="6" customHeight="1">
      <c r="C48" s="308"/>
    </row>
    <row r="49" spans="1:5" ht="14.25" customHeight="1">
      <c r="A49" s="830" t="s">
        <v>769</v>
      </c>
      <c r="B49" s="830"/>
      <c r="C49" s="254"/>
      <c r="D49" s="241"/>
      <c r="E49" s="797">
        <v>43879</v>
      </c>
    </row>
    <row r="50" spans="1:5" ht="12.75" customHeight="1">
      <c r="A50" s="848" t="s">
        <v>570</v>
      </c>
      <c r="B50" s="848"/>
      <c r="C50" s="248"/>
      <c r="D50" s="134"/>
      <c r="E50" s="248" t="s">
        <v>396</v>
      </c>
    </row>
  </sheetData>
  <sheetProtection/>
  <mergeCells count="21">
    <mergeCell ref="A49:B49"/>
    <mergeCell ref="A50:B50"/>
    <mergeCell ref="A43:B43"/>
    <mergeCell ref="A44:B44"/>
    <mergeCell ref="A46:B46"/>
    <mergeCell ref="A47:B47"/>
    <mergeCell ref="C38:E38"/>
    <mergeCell ref="A38:B38"/>
    <mergeCell ref="C37:E37"/>
    <mergeCell ref="A37:B37"/>
    <mergeCell ref="B5:B7"/>
    <mergeCell ref="A5:A7"/>
    <mergeCell ref="A2:E2"/>
    <mergeCell ref="B24:B25"/>
    <mergeCell ref="A24:A25"/>
    <mergeCell ref="B26:B27"/>
    <mergeCell ref="A26:A27"/>
    <mergeCell ref="A20:A21"/>
    <mergeCell ref="B14:B15"/>
    <mergeCell ref="A14:A15"/>
    <mergeCell ref="B20:B21"/>
  </mergeCells>
  <printOptions horizontalCentered="1"/>
  <pageMargins left="0.7086614173228347" right="0.7086614173228347" top="0.7874015748031497" bottom="0.1968503937007874" header="0.31496062992125984" footer="0.11811023622047245"/>
  <pageSetup fitToHeight="0" fitToWidth="1" horizontalDpi="600" verticalDpi="600" orientation="landscape" paperSize="9" scale="88" r:id="rId1"/>
  <rowBreaks count="1" manualBreakCount="1">
    <brk id="3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09"/>
  <sheetViews>
    <sheetView zoomScale="75" zoomScaleNormal="75" zoomScaleSheetLayoutView="75" zoomScalePageLayoutView="0" workbookViewId="0" topLeftCell="A1">
      <selection activeCell="D109" sqref="D109"/>
    </sheetView>
  </sheetViews>
  <sheetFormatPr defaultColWidth="9.140625" defaultRowHeight="15"/>
  <cols>
    <col min="1" max="1" width="9.7109375" style="0" customWidth="1"/>
    <col min="2" max="2" width="19.8515625" style="0" customWidth="1"/>
    <col min="3" max="3" width="24.421875" style="0" customWidth="1"/>
    <col min="4" max="4" width="21.140625" style="0" customWidth="1"/>
    <col min="5" max="6" width="21.28125" style="0" customWidth="1"/>
    <col min="7" max="7" width="18.7109375" style="131" customWidth="1"/>
  </cols>
  <sheetData>
    <row r="1" spans="2:11" ht="19.5" thickBot="1">
      <c r="B1" s="7"/>
      <c r="C1" s="7"/>
      <c r="D1" s="7"/>
      <c r="E1" s="7"/>
      <c r="F1" s="7"/>
      <c r="G1" s="167" t="s">
        <v>818</v>
      </c>
      <c r="H1" s="2"/>
      <c r="I1" s="2"/>
      <c r="J1" s="2"/>
      <c r="K1" s="2"/>
    </row>
    <row r="2" spans="1:7" ht="29.25" customHeight="1" thickBot="1">
      <c r="A2" s="875" t="s">
        <v>816</v>
      </c>
      <c r="B2" s="819"/>
      <c r="C2" s="819"/>
      <c r="D2" s="819"/>
      <c r="E2" s="819"/>
      <c r="F2" s="819"/>
      <c r="G2" s="820"/>
    </row>
    <row r="3" spans="1:7" ht="75">
      <c r="A3" s="42" t="s">
        <v>414</v>
      </c>
      <c r="B3" s="38" t="s">
        <v>508</v>
      </c>
      <c r="C3" s="38" t="s">
        <v>307</v>
      </c>
      <c r="D3" s="38" t="s">
        <v>285</v>
      </c>
      <c r="E3" s="38" t="s">
        <v>297</v>
      </c>
      <c r="F3" s="38" t="s">
        <v>514</v>
      </c>
      <c r="G3" s="40" t="s">
        <v>308</v>
      </c>
    </row>
    <row r="4" spans="1:7" ht="18.75">
      <c r="A4" s="30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29">
        <v>7</v>
      </c>
    </row>
    <row r="5" spans="1:7" ht="78.75">
      <c r="A5" s="49">
        <v>1</v>
      </c>
      <c r="B5" s="45" t="s">
        <v>523</v>
      </c>
      <c r="C5" s="45" t="s">
        <v>540</v>
      </c>
      <c r="D5" s="45" t="s">
        <v>535</v>
      </c>
      <c r="E5" s="45" t="s">
        <v>636</v>
      </c>
      <c r="F5" s="45">
        <v>9</v>
      </c>
      <c r="G5" s="57" t="s">
        <v>802</v>
      </c>
    </row>
    <row r="6" spans="1:7" ht="37.5">
      <c r="A6" s="49">
        <v>2</v>
      </c>
      <c r="B6" s="45" t="s">
        <v>523</v>
      </c>
      <c r="C6" s="45" t="s">
        <v>634</v>
      </c>
      <c r="D6" s="45" t="s">
        <v>639</v>
      </c>
      <c r="E6" s="45">
        <v>89373700743</v>
      </c>
      <c r="F6" s="45">
        <v>9</v>
      </c>
      <c r="G6" s="52" t="s">
        <v>803</v>
      </c>
    </row>
    <row r="7" spans="1:7" ht="93.75">
      <c r="A7" s="49">
        <v>3</v>
      </c>
      <c r="B7" s="45" t="s">
        <v>523</v>
      </c>
      <c r="C7" s="45" t="s">
        <v>641</v>
      </c>
      <c r="D7" s="45" t="s">
        <v>337</v>
      </c>
      <c r="E7" s="45">
        <v>89279942350</v>
      </c>
      <c r="F7" s="45">
        <v>9</v>
      </c>
      <c r="G7" s="52" t="s">
        <v>804</v>
      </c>
    </row>
    <row r="8" spans="1:7" ht="99" customHeight="1">
      <c r="A8" s="49">
        <v>4</v>
      </c>
      <c r="B8" s="45" t="s">
        <v>523</v>
      </c>
      <c r="C8" s="45" t="s">
        <v>640</v>
      </c>
      <c r="D8" s="45" t="s">
        <v>338</v>
      </c>
      <c r="E8" s="45">
        <v>89279941923</v>
      </c>
      <c r="F8" s="45">
        <v>9</v>
      </c>
      <c r="G8" s="52" t="s">
        <v>805</v>
      </c>
    </row>
    <row r="9" spans="1:7" ht="93.75">
      <c r="A9" s="49">
        <v>5</v>
      </c>
      <c r="B9" s="45" t="s">
        <v>523</v>
      </c>
      <c r="C9" s="45" t="s">
        <v>642</v>
      </c>
      <c r="D9" s="45" t="s">
        <v>339</v>
      </c>
      <c r="E9" s="45">
        <v>89278473752</v>
      </c>
      <c r="F9" s="45">
        <v>9</v>
      </c>
      <c r="G9" s="52" t="s">
        <v>806</v>
      </c>
    </row>
    <row r="10" spans="1:7" ht="93.75">
      <c r="A10" s="49">
        <v>6</v>
      </c>
      <c r="B10" s="45" t="s">
        <v>523</v>
      </c>
      <c r="C10" s="45" t="s">
        <v>644</v>
      </c>
      <c r="D10" s="45" t="s">
        <v>340</v>
      </c>
      <c r="E10" s="45">
        <v>89279940878</v>
      </c>
      <c r="F10" s="45">
        <v>9</v>
      </c>
      <c r="G10" s="52" t="s">
        <v>807</v>
      </c>
    </row>
    <row r="11" spans="1:7" ht="93.75">
      <c r="A11" s="49">
        <v>7</v>
      </c>
      <c r="B11" s="45" t="s">
        <v>523</v>
      </c>
      <c r="C11" s="45" t="s">
        <v>643</v>
      </c>
      <c r="D11" s="45" t="s">
        <v>341</v>
      </c>
      <c r="E11" s="45">
        <v>89279942379</v>
      </c>
      <c r="F11" s="45">
        <v>9</v>
      </c>
      <c r="G11" s="52" t="s">
        <v>808</v>
      </c>
    </row>
    <row r="12" spans="1:7" ht="93.75">
      <c r="A12" s="49">
        <v>8</v>
      </c>
      <c r="B12" s="235" t="s">
        <v>523</v>
      </c>
      <c r="C12" s="235" t="s">
        <v>169</v>
      </c>
      <c r="D12" s="235" t="s">
        <v>342</v>
      </c>
      <c r="E12" s="235">
        <v>89373826470</v>
      </c>
      <c r="F12" s="235">
        <v>5</v>
      </c>
      <c r="G12" s="102" t="s">
        <v>887</v>
      </c>
    </row>
    <row r="13" spans="1:7" ht="57" thickBot="1">
      <c r="A13" s="49">
        <v>9</v>
      </c>
      <c r="B13" s="235" t="s">
        <v>523</v>
      </c>
      <c r="C13" s="235" t="s">
        <v>879</v>
      </c>
      <c r="D13" s="235" t="s">
        <v>92</v>
      </c>
      <c r="E13" s="235">
        <v>89370158180</v>
      </c>
      <c r="F13" s="235">
        <v>5</v>
      </c>
      <c r="G13" s="102" t="s">
        <v>764</v>
      </c>
    </row>
    <row r="14" spans="1:7" ht="27" customHeight="1" thickBot="1">
      <c r="A14" s="811" t="s">
        <v>467</v>
      </c>
      <c r="B14" s="876"/>
      <c r="C14" s="877" t="s">
        <v>745</v>
      </c>
      <c r="D14" s="812"/>
      <c r="E14" s="812"/>
      <c r="F14" s="812"/>
      <c r="G14" s="813"/>
    </row>
    <row r="15" spans="1:7" ht="136.5" customHeight="1">
      <c r="A15" s="42">
        <v>1</v>
      </c>
      <c r="B15" s="38" t="s">
        <v>524</v>
      </c>
      <c r="C15" s="113" t="s">
        <v>552</v>
      </c>
      <c r="D15" s="113" t="s">
        <v>535</v>
      </c>
      <c r="E15" s="113" t="s">
        <v>615</v>
      </c>
      <c r="F15" s="39">
        <v>7</v>
      </c>
      <c r="G15" s="87" t="s">
        <v>877</v>
      </c>
    </row>
    <row r="16" spans="1:7" ht="58.5" customHeight="1">
      <c r="A16" s="611">
        <v>2</v>
      </c>
      <c r="B16" s="187" t="s">
        <v>524</v>
      </c>
      <c r="C16" s="235" t="s">
        <v>762</v>
      </c>
      <c r="D16" s="187" t="s">
        <v>639</v>
      </c>
      <c r="E16" s="235" t="s">
        <v>763</v>
      </c>
      <c r="F16" s="187">
        <v>2</v>
      </c>
      <c r="G16" s="85" t="s">
        <v>290</v>
      </c>
    </row>
    <row r="17" spans="1:7" ht="92.25" customHeight="1">
      <c r="A17" s="184">
        <v>3</v>
      </c>
      <c r="B17" s="14" t="s">
        <v>524</v>
      </c>
      <c r="C17" s="235" t="s">
        <v>799</v>
      </c>
      <c r="D17" s="187" t="s">
        <v>624</v>
      </c>
      <c r="E17" s="187" t="s">
        <v>616</v>
      </c>
      <c r="F17" s="187">
        <v>9</v>
      </c>
      <c r="G17" s="52" t="s">
        <v>800</v>
      </c>
    </row>
    <row r="18" spans="1:7" ht="92.25" customHeight="1">
      <c r="A18" s="30">
        <v>4</v>
      </c>
      <c r="B18" s="16" t="s">
        <v>524</v>
      </c>
      <c r="C18" s="16" t="s">
        <v>690</v>
      </c>
      <c r="D18" s="16" t="s">
        <v>625</v>
      </c>
      <c r="E18" s="16">
        <v>89196733452</v>
      </c>
      <c r="F18" s="16">
        <v>9</v>
      </c>
      <c r="G18" s="52" t="s">
        <v>810</v>
      </c>
    </row>
    <row r="19" spans="1:7" ht="94.5" thickBot="1">
      <c r="A19" s="110">
        <v>5</v>
      </c>
      <c r="B19" s="60" t="s">
        <v>524</v>
      </c>
      <c r="C19" s="22" t="s">
        <v>691</v>
      </c>
      <c r="D19" s="22" t="s">
        <v>626</v>
      </c>
      <c r="E19" s="22">
        <v>89093033273</v>
      </c>
      <c r="F19" s="22">
        <v>9</v>
      </c>
      <c r="G19" s="132" t="s">
        <v>275</v>
      </c>
    </row>
    <row r="20" spans="1:7" ht="30" customHeight="1" thickBot="1">
      <c r="A20" s="811" t="s">
        <v>467</v>
      </c>
      <c r="B20" s="876"/>
      <c r="C20" s="877" t="s">
        <v>707</v>
      </c>
      <c r="D20" s="812"/>
      <c r="E20" s="812"/>
      <c r="F20" s="812"/>
      <c r="G20" s="813"/>
    </row>
    <row r="21" spans="1:7" ht="78.75" customHeight="1">
      <c r="A21" s="30">
        <v>1</v>
      </c>
      <c r="B21" s="16" t="s">
        <v>525</v>
      </c>
      <c r="C21" s="16" t="s">
        <v>541</v>
      </c>
      <c r="D21" s="16" t="s">
        <v>535</v>
      </c>
      <c r="E21" s="16" t="s">
        <v>253</v>
      </c>
      <c r="F21" s="16">
        <v>9</v>
      </c>
      <c r="G21" s="57" t="s">
        <v>28</v>
      </c>
    </row>
    <row r="22" spans="1:7" ht="56.25">
      <c r="A22" s="30">
        <v>2</v>
      </c>
      <c r="B22" s="16" t="s">
        <v>525</v>
      </c>
      <c r="C22" s="16" t="s">
        <v>692</v>
      </c>
      <c r="D22" s="16" t="s">
        <v>639</v>
      </c>
      <c r="E22" s="16" t="s">
        <v>254</v>
      </c>
      <c r="F22" s="16">
        <v>9</v>
      </c>
      <c r="G22" s="52" t="s">
        <v>812</v>
      </c>
    </row>
    <row r="23" spans="1:7" ht="112.5">
      <c r="A23" s="30">
        <v>3</v>
      </c>
      <c r="B23" s="16" t="s">
        <v>525</v>
      </c>
      <c r="C23" s="187" t="s">
        <v>618</v>
      </c>
      <c r="D23" s="187" t="s">
        <v>343</v>
      </c>
      <c r="E23" s="187" t="s">
        <v>619</v>
      </c>
      <c r="F23" s="187">
        <v>1</v>
      </c>
      <c r="G23" s="102" t="s">
        <v>892</v>
      </c>
    </row>
    <row r="24" spans="1:7" ht="90" customHeight="1">
      <c r="A24" s="30">
        <v>4</v>
      </c>
      <c r="B24" s="16" t="s">
        <v>525</v>
      </c>
      <c r="C24" s="16" t="s">
        <v>693</v>
      </c>
      <c r="D24" s="16" t="s">
        <v>344</v>
      </c>
      <c r="E24" s="16">
        <v>89520230413</v>
      </c>
      <c r="F24" s="16">
        <v>9</v>
      </c>
      <c r="G24" s="52" t="s">
        <v>20</v>
      </c>
    </row>
    <row r="25" spans="1:7" ht="88.5" customHeight="1">
      <c r="A25" s="30">
        <v>5</v>
      </c>
      <c r="B25" s="16" t="s">
        <v>525</v>
      </c>
      <c r="C25" s="16" t="s">
        <v>694</v>
      </c>
      <c r="D25" s="16" t="s">
        <v>345</v>
      </c>
      <c r="E25" s="16">
        <v>89379586231</v>
      </c>
      <c r="F25" s="16">
        <v>9</v>
      </c>
      <c r="G25" s="52" t="s">
        <v>21</v>
      </c>
    </row>
    <row r="26" spans="1:7" ht="96" customHeight="1">
      <c r="A26" s="30">
        <v>6</v>
      </c>
      <c r="B26" s="16" t="s">
        <v>525</v>
      </c>
      <c r="C26" s="16" t="s">
        <v>235</v>
      </c>
      <c r="D26" s="16" t="s">
        <v>350</v>
      </c>
      <c r="E26" s="16">
        <v>89278513181</v>
      </c>
      <c r="F26" s="16">
        <v>8</v>
      </c>
      <c r="G26" s="85" t="s">
        <v>1010</v>
      </c>
    </row>
    <row r="27" spans="1:7" ht="84" customHeight="1">
      <c r="A27" s="30">
        <v>7</v>
      </c>
      <c r="B27" s="16" t="s">
        <v>525</v>
      </c>
      <c r="C27" s="16" t="s">
        <v>696</v>
      </c>
      <c r="D27" s="16" t="s">
        <v>236</v>
      </c>
      <c r="E27" s="16">
        <v>89370136242</v>
      </c>
      <c r="F27" s="16">
        <v>9</v>
      </c>
      <c r="G27" s="52" t="s">
        <v>22</v>
      </c>
    </row>
    <row r="28" spans="1:7" ht="90.75" customHeight="1" thickBot="1">
      <c r="A28" s="30">
        <v>8</v>
      </c>
      <c r="B28" s="16" t="s">
        <v>525</v>
      </c>
      <c r="C28" s="16" t="s">
        <v>348</v>
      </c>
      <c r="D28" s="16" t="s">
        <v>596</v>
      </c>
      <c r="E28" s="16">
        <v>89278646404</v>
      </c>
      <c r="F28" s="16">
        <v>1</v>
      </c>
      <c r="G28" s="102" t="s">
        <v>891</v>
      </c>
    </row>
    <row r="29" spans="1:7" ht="30" customHeight="1" thickBot="1">
      <c r="A29" s="870" t="s">
        <v>467</v>
      </c>
      <c r="B29" s="871"/>
      <c r="C29" s="872" t="s">
        <v>103</v>
      </c>
      <c r="D29" s="873"/>
      <c r="E29" s="873"/>
      <c r="F29" s="873"/>
      <c r="G29" s="874"/>
    </row>
    <row r="30" spans="1:7" ht="78.75">
      <c r="A30" s="30">
        <v>1</v>
      </c>
      <c r="B30" s="16" t="s">
        <v>526</v>
      </c>
      <c r="C30" s="16" t="s">
        <v>542</v>
      </c>
      <c r="D30" s="16" t="s">
        <v>535</v>
      </c>
      <c r="E30" s="45" t="s">
        <v>134</v>
      </c>
      <c r="F30" s="16">
        <v>9</v>
      </c>
      <c r="G30" s="57" t="s">
        <v>27</v>
      </c>
    </row>
    <row r="31" spans="1:7" ht="37.5">
      <c r="A31" s="30">
        <v>2</v>
      </c>
      <c r="B31" s="16" t="s">
        <v>526</v>
      </c>
      <c r="C31" s="16" t="s">
        <v>698</v>
      </c>
      <c r="D31" s="16" t="s">
        <v>639</v>
      </c>
      <c r="E31" s="16" t="s">
        <v>706</v>
      </c>
      <c r="F31" s="16">
        <v>9</v>
      </c>
      <c r="G31" s="52" t="s">
        <v>29</v>
      </c>
    </row>
    <row r="32" spans="1:7" ht="56.25">
      <c r="A32" s="30">
        <v>3</v>
      </c>
      <c r="B32" s="16" t="s">
        <v>526</v>
      </c>
      <c r="C32" s="16" t="s">
        <v>245</v>
      </c>
      <c r="D32" s="16" t="s">
        <v>248</v>
      </c>
      <c r="E32" s="16" t="s">
        <v>249</v>
      </c>
      <c r="F32" s="16">
        <v>4</v>
      </c>
      <c r="G32" s="52" t="s">
        <v>895</v>
      </c>
    </row>
    <row r="33" spans="1:7" ht="93.75">
      <c r="A33" s="30">
        <v>4</v>
      </c>
      <c r="B33" s="16" t="s">
        <v>526</v>
      </c>
      <c r="C33" s="16" t="s">
        <v>699</v>
      </c>
      <c r="D33" s="16" t="s">
        <v>351</v>
      </c>
      <c r="E33" s="16">
        <v>89196656751</v>
      </c>
      <c r="F33" s="16">
        <v>9</v>
      </c>
      <c r="G33" s="52" t="s">
        <v>1012</v>
      </c>
    </row>
    <row r="34" spans="1:7" ht="112.5">
      <c r="A34" s="30">
        <v>5</v>
      </c>
      <c r="B34" s="16" t="s">
        <v>526</v>
      </c>
      <c r="C34" s="16" t="s">
        <v>705</v>
      </c>
      <c r="D34" s="16" t="s">
        <v>352</v>
      </c>
      <c r="E34" s="16">
        <v>89603099782</v>
      </c>
      <c r="F34" s="16">
        <v>9</v>
      </c>
      <c r="G34" s="52" t="s">
        <v>1011</v>
      </c>
    </row>
    <row r="35" spans="1:7" ht="93.75">
      <c r="A35" s="30">
        <v>6</v>
      </c>
      <c r="B35" s="16" t="s">
        <v>526</v>
      </c>
      <c r="C35" s="45" t="s">
        <v>404</v>
      </c>
      <c r="D35" s="45" t="s">
        <v>353</v>
      </c>
      <c r="E35" s="16">
        <v>89053413429</v>
      </c>
      <c r="F35" s="16">
        <v>1</v>
      </c>
      <c r="G35" s="52" t="s">
        <v>1106</v>
      </c>
    </row>
    <row r="36" spans="1:7" ht="94.5" thickBot="1">
      <c r="A36" s="30">
        <v>7</v>
      </c>
      <c r="B36" s="16" t="s">
        <v>526</v>
      </c>
      <c r="C36" s="45" t="s">
        <v>405</v>
      </c>
      <c r="D36" s="45" t="s">
        <v>354</v>
      </c>
      <c r="E36" s="16">
        <v>89373949473</v>
      </c>
      <c r="F36" s="16">
        <v>4</v>
      </c>
      <c r="G36" s="85" t="s">
        <v>896</v>
      </c>
    </row>
    <row r="37" spans="1:7" ht="30" customHeight="1" thickBot="1">
      <c r="A37" s="811" t="s">
        <v>467</v>
      </c>
      <c r="B37" s="876"/>
      <c r="C37" s="877" t="s">
        <v>697</v>
      </c>
      <c r="D37" s="812"/>
      <c r="E37" s="812"/>
      <c r="F37" s="812"/>
      <c r="G37" s="813"/>
    </row>
    <row r="38" spans="1:7" ht="81.75" customHeight="1">
      <c r="A38" s="42">
        <v>1</v>
      </c>
      <c r="B38" s="38" t="s">
        <v>527</v>
      </c>
      <c r="C38" s="38" t="s">
        <v>543</v>
      </c>
      <c r="D38" s="38" t="s">
        <v>535</v>
      </c>
      <c r="E38" s="38" t="s">
        <v>255</v>
      </c>
      <c r="F38" s="38">
        <v>9</v>
      </c>
      <c r="G38" s="57" t="s">
        <v>30</v>
      </c>
    </row>
    <row r="39" spans="1:7" ht="43.5" customHeight="1">
      <c r="A39" s="30">
        <v>2</v>
      </c>
      <c r="B39" s="16" t="s">
        <v>527</v>
      </c>
      <c r="C39" s="16" t="s">
        <v>708</v>
      </c>
      <c r="D39" s="16" t="s">
        <v>639</v>
      </c>
      <c r="E39" s="16" t="s">
        <v>256</v>
      </c>
      <c r="F39" s="16">
        <v>9</v>
      </c>
      <c r="G39" s="136" t="s">
        <v>811</v>
      </c>
    </row>
    <row r="40" spans="1:7" ht="94.5" customHeight="1">
      <c r="A40" s="30">
        <v>3</v>
      </c>
      <c r="B40" s="16" t="s">
        <v>527</v>
      </c>
      <c r="C40" s="16" t="s">
        <v>709</v>
      </c>
      <c r="D40" s="16" t="s">
        <v>355</v>
      </c>
      <c r="E40" s="16" t="s">
        <v>257</v>
      </c>
      <c r="F40" s="16">
        <v>9</v>
      </c>
      <c r="G40" s="52" t="s">
        <v>804</v>
      </c>
    </row>
    <row r="41" spans="1:7" ht="88.5" customHeight="1">
      <c r="A41" s="30">
        <v>4</v>
      </c>
      <c r="B41" s="16" t="s">
        <v>527</v>
      </c>
      <c r="C41" s="45" t="s">
        <v>864</v>
      </c>
      <c r="D41" s="16" t="s">
        <v>356</v>
      </c>
      <c r="E41" s="16">
        <v>89053466341</v>
      </c>
      <c r="F41" s="187">
        <v>2</v>
      </c>
      <c r="G41" s="52" t="s">
        <v>898</v>
      </c>
    </row>
    <row r="42" spans="1:7" ht="80.25" customHeight="1">
      <c r="A42" s="30">
        <v>5</v>
      </c>
      <c r="B42" s="16" t="s">
        <v>527</v>
      </c>
      <c r="C42" s="16" t="s">
        <v>710</v>
      </c>
      <c r="D42" s="16" t="s">
        <v>357</v>
      </c>
      <c r="E42" s="16" t="s">
        <v>258</v>
      </c>
      <c r="F42" s="16">
        <v>9</v>
      </c>
      <c r="G42" s="52" t="s">
        <v>31</v>
      </c>
    </row>
    <row r="43" spans="1:7" ht="47.25" customHeight="1" thickBot="1">
      <c r="A43" s="30">
        <v>6</v>
      </c>
      <c r="B43" s="16" t="s">
        <v>527</v>
      </c>
      <c r="C43" s="16" t="s">
        <v>416</v>
      </c>
      <c r="D43" s="16" t="s">
        <v>417</v>
      </c>
      <c r="E43" s="16" t="s">
        <v>418</v>
      </c>
      <c r="F43" s="16">
        <v>8</v>
      </c>
      <c r="G43" s="52" t="s">
        <v>419</v>
      </c>
    </row>
    <row r="44" spans="1:7" ht="26.25" customHeight="1" thickBot="1">
      <c r="A44" s="811" t="s">
        <v>467</v>
      </c>
      <c r="B44" s="876"/>
      <c r="C44" s="877" t="s">
        <v>711</v>
      </c>
      <c r="D44" s="812"/>
      <c r="E44" s="812"/>
      <c r="F44" s="812"/>
      <c r="G44" s="813"/>
    </row>
    <row r="45" spans="1:7" ht="94.5">
      <c r="A45" s="42">
        <v>1</v>
      </c>
      <c r="B45" s="38" t="s">
        <v>528</v>
      </c>
      <c r="C45" s="71" t="s">
        <v>758</v>
      </c>
      <c r="D45" s="38" t="s">
        <v>535</v>
      </c>
      <c r="E45" s="699" t="s">
        <v>760</v>
      </c>
      <c r="F45" s="224">
        <v>2</v>
      </c>
      <c r="G45" s="700" t="s">
        <v>980</v>
      </c>
    </row>
    <row r="46" spans="1:7" ht="37.5">
      <c r="A46" s="161">
        <v>2</v>
      </c>
      <c r="B46" s="16" t="s">
        <v>528</v>
      </c>
      <c r="C46" s="16" t="s">
        <v>712</v>
      </c>
      <c r="D46" s="16" t="s">
        <v>639</v>
      </c>
      <c r="E46" s="16" t="s">
        <v>95</v>
      </c>
      <c r="F46" s="16">
        <v>9</v>
      </c>
      <c r="G46" s="136" t="s">
        <v>33</v>
      </c>
    </row>
    <row r="47" spans="1:7" ht="75">
      <c r="A47" s="647">
        <v>3</v>
      </c>
      <c r="B47" s="187" t="s">
        <v>528</v>
      </c>
      <c r="C47" s="235" t="s">
        <v>906</v>
      </c>
      <c r="D47" s="235" t="s">
        <v>907</v>
      </c>
      <c r="E47" s="187">
        <v>89876638373</v>
      </c>
      <c r="F47" s="187">
        <v>2</v>
      </c>
      <c r="G47" s="200" t="s">
        <v>910</v>
      </c>
    </row>
    <row r="48" spans="1:7" ht="57" thickBot="1">
      <c r="A48" s="701">
        <v>4</v>
      </c>
      <c r="B48" s="445" t="s">
        <v>528</v>
      </c>
      <c r="C48" s="702" t="s">
        <v>908</v>
      </c>
      <c r="D48" s="702" t="s">
        <v>909</v>
      </c>
      <c r="E48" s="702">
        <v>89030632455</v>
      </c>
      <c r="F48" s="702">
        <v>3</v>
      </c>
      <c r="G48" s="703" t="s">
        <v>910</v>
      </c>
    </row>
    <row r="49" spans="1:11" ht="18.75" customHeight="1" thickBot="1">
      <c r="A49" s="811" t="s">
        <v>467</v>
      </c>
      <c r="B49" s="876"/>
      <c r="C49" s="877" t="s">
        <v>905</v>
      </c>
      <c r="D49" s="812"/>
      <c r="E49" s="812"/>
      <c r="F49" s="812"/>
      <c r="G49" s="813"/>
      <c r="K49" s="223"/>
    </row>
    <row r="50" spans="1:7" ht="120" customHeight="1">
      <c r="A50" s="42">
        <v>1</v>
      </c>
      <c r="B50" s="38" t="s">
        <v>529</v>
      </c>
      <c r="C50" s="224" t="s">
        <v>346</v>
      </c>
      <c r="D50" s="224" t="s">
        <v>535</v>
      </c>
      <c r="E50" s="224" t="s">
        <v>349</v>
      </c>
      <c r="F50" s="224">
        <v>6</v>
      </c>
      <c r="G50" s="102" t="s">
        <v>876</v>
      </c>
    </row>
    <row r="51" spans="1:7" ht="96.75" customHeight="1">
      <c r="A51" s="161">
        <v>2</v>
      </c>
      <c r="B51" s="658" t="s">
        <v>529</v>
      </c>
      <c r="C51" s="659" t="s">
        <v>914</v>
      </c>
      <c r="D51" s="660" t="s">
        <v>913</v>
      </c>
      <c r="E51" s="659" t="s">
        <v>865</v>
      </c>
      <c r="F51" s="659">
        <v>2</v>
      </c>
      <c r="G51" s="200" t="s">
        <v>915</v>
      </c>
    </row>
    <row r="52" spans="1:7" ht="94.5" customHeight="1">
      <c r="A52" s="30">
        <v>3</v>
      </c>
      <c r="B52" s="16" t="s">
        <v>529</v>
      </c>
      <c r="C52" s="16" t="s">
        <v>746</v>
      </c>
      <c r="D52" s="45" t="s">
        <v>866</v>
      </c>
      <c r="E52" s="187" t="s">
        <v>97</v>
      </c>
      <c r="F52" s="16">
        <v>9</v>
      </c>
      <c r="G52" s="136" t="s">
        <v>34</v>
      </c>
    </row>
    <row r="53" spans="1:7" ht="93.75" customHeight="1">
      <c r="A53" s="30">
        <v>4</v>
      </c>
      <c r="B53" s="16" t="s">
        <v>529</v>
      </c>
      <c r="C53" s="16" t="s">
        <v>713</v>
      </c>
      <c r="D53" s="16" t="s">
        <v>358</v>
      </c>
      <c r="E53" s="16">
        <v>89603147644</v>
      </c>
      <c r="F53" s="16">
        <v>9</v>
      </c>
      <c r="G53" s="136" t="s">
        <v>35</v>
      </c>
    </row>
    <row r="54" spans="1:7" ht="96.75" customHeight="1" thickBot="1">
      <c r="A54" s="30">
        <v>5</v>
      </c>
      <c r="B54" s="16" t="s">
        <v>529</v>
      </c>
      <c r="C54" s="16" t="s">
        <v>573</v>
      </c>
      <c r="D54" s="16" t="s">
        <v>359</v>
      </c>
      <c r="E54" s="16" t="s">
        <v>574</v>
      </c>
      <c r="F54" s="16">
        <v>9</v>
      </c>
      <c r="G54" s="136" t="s">
        <v>575</v>
      </c>
    </row>
    <row r="55" spans="1:7" ht="19.5" thickBot="1">
      <c r="A55" s="878" t="s">
        <v>467</v>
      </c>
      <c r="B55" s="879"/>
      <c r="C55" s="879" t="s">
        <v>707</v>
      </c>
      <c r="D55" s="879"/>
      <c r="E55" s="879"/>
      <c r="F55" s="879"/>
      <c r="G55" s="880"/>
    </row>
    <row r="56" spans="1:7" ht="87" customHeight="1">
      <c r="A56" s="161">
        <v>1</v>
      </c>
      <c r="B56" s="18" t="s">
        <v>530</v>
      </c>
      <c r="C56" s="18" t="s">
        <v>544</v>
      </c>
      <c r="D56" s="18" t="s">
        <v>725</v>
      </c>
      <c r="E56" s="18" t="s">
        <v>25</v>
      </c>
      <c r="F56" s="18">
        <v>29</v>
      </c>
      <c r="G56" s="661" t="s">
        <v>919</v>
      </c>
    </row>
    <row r="57" spans="1:7" ht="69" customHeight="1">
      <c r="A57" s="30">
        <v>2</v>
      </c>
      <c r="B57" s="16" t="s">
        <v>530</v>
      </c>
      <c r="C57" s="16" t="s">
        <v>37</v>
      </c>
      <c r="D57" s="16" t="s">
        <v>639</v>
      </c>
      <c r="E57" s="16" t="s">
        <v>26</v>
      </c>
      <c r="F57" s="16">
        <v>7</v>
      </c>
      <c r="G57" s="52" t="s">
        <v>38</v>
      </c>
    </row>
    <row r="58" spans="1:7" ht="78" customHeight="1">
      <c r="A58" s="161">
        <v>3</v>
      </c>
      <c r="B58" s="18" t="s">
        <v>530</v>
      </c>
      <c r="C58" s="18" t="s">
        <v>287</v>
      </c>
      <c r="D58" s="18" t="s">
        <v>248</v>
      </c>
      <c r="E58" s="18" t="s">
        <v>288</v>
      </c>
      <c r="F58" s="279">
        <v>2</v>
      </c>
      <c r="G58" s="222" t="s">
        <v>918</v>
      </c>
    </row>
    <row r="59" spans="1:7" ht="96.75" customHeight="1">
      <c r="A59" s="611">
        <v>4</v>
      </c>
      <c r="B59" s="187" t="s">
        <v>530</v>
      </c>
      <c r="C59" s="235" t="s">
        <v>921</v>
      </c>
      <c r="D59" s="235" t="s">
        <v>922</v>
      </c>
      <c r="E59" s="187">
        <v>89063860848</v>
      </c>
      <c r="F59" s="187">
        <v>15</v>
      </c>
      <c r="G59" s="222" t="s">
        <v>764</v>
      </c>
    </row>
    <row r="60" spans="1:7" ht="93.75">
      <c r="A60" s="30">
        <v>5</v>
      </c>
      <c r="B60" s="16" t="s">
        <v>530</v>
      </c>
      <c r="C60" s="16" t="s">
        <v>716</v>
      </c>
      <c r="D60" s="16" t="s">
        <v>360</v>
      </c>
      <c r="E60" s="16">
        <v>89276692692</v>
      </c>
      <c r="F60" s="16">
        <v>8</v>
      </c>
      <c r="G60" s="136" t="s">
        <v>36</v>
      </c>
    </row>
    <row r="61" spans="1:7" ht="94.5" thickBot="1">
      <c r="A61" s="30">
        <v>6</v>
      </c>
      <c r="B61" s="187" t="s">
        <v>530</v>
      </c>
      <c r="C61" s="187" t="s">
        <v>522</v>
      </c>
      <c r="D61" s="187" t="s">
        <v>361</v>
      </c>
      <c r="E61" s="187">
        <v>89053418017</v>
      </c>
      <c r="F61" s="445">
        <v>7</v>
      </c>
      <c r="G61" s="444" t="s">
        <v>920</v>
      </c>
    </row>
    <row r="62" spans="1:7" ht="19.5" thickBot="1">
      <c r="A62" s="878" t="s">
        <v>467</v>
      </c>
      <c r="B62" s="879"/>
      <c r="C62" s="879" t="s">
        <v>711</v>
      </c>
      <c r="D62" s="879"/>
      <c r="E62" s="879"/>
      <c r="F62" s="879"/>
      <c r="G62" s="883"/>
    </row>
    <row r="63" spans="1:7" ht="94.5">
      <c r="A63" s="175">
        <v>1</v>
      </c>
      <c r="B63" s="176" t="s">
        <v>531</v>
      </c>
      <c r="C63" s="224" t="s">
        <v>728</v>
      </c>
      <c r="D63" s="224" t="s">
        <v>725</v>
      </c>
      <c r="E63" s="224" t="s">
        <v>747</v>
      </c>
      <c r="F63" s="224">
        <v>1</v>
      </c>
      <c r="G63" s="102" t="s">
        <v>929</v>
      </c>
    </row>
    <row r="64" spans="1:7" ht="57" customHeight="1">
      <c r="A64" s="49">
        <v>2</v>
      </c>
      <c r="B64" s="45" t="s">
        <v>531</v>
      </c>
      <c r="C64" s="16" t="s">
        <v>726</v>
      </c>
      <c r="D64" s="16" t="s">
        <v>639</v>
      </c>
      <c r="E64" s="16" t="s">
        <v>259</v>
      </c>
      <c r="F64" s="16">
        <v>1</v>
      </c>
      <c r="G64" s="136" t="s">
        <v>930</v>
      </c>
    </row>
    <row r="65" spans="1:7" ht="57" customHeight="1">
      <c r="A65" s="177">
        <v>3</v>
      </c>
      <c r="B65" s="178" t="s">
        <v>531</v>
      </c>
      <c r="C65" s="18" t="s">
        <v>91</v>
      </c>
      <c r="D65" s="18" t="s">
        <v>92</v>
      </c>
      <c r="E65" s="18" t="s">
        <v>93</v>
      </c>
      <c r="F65" s="279">
        <v>1</v>
      </c>
      <c r="G65" s="136" t="s">
        <v>931</v>
      </c>
    </row>
    <row r="66" spans="1:7" ht="88.5" customHeight="1">
      <c r="A66" s="49">
        <v>4</v>
      </c>
      <c r="B66" s="45" t="s">
        <v>531</v>
      </c>
      <c r="C66" s="16" t="s">
        <v>727</v>
      </c>
      <c r="D66" s="16" t="s">
        <v>362</v>
      </c>
      <c r="E66" s="16" t="s">
        <v>260</v>
      </c>
      <c r="F66" s="16">
        <v>1</v>
      </c>
      <c r="G66" s="136" t="s">
        <v>932</v>
      </c>
    </row>
    <row r="67" spans="1:7" ht="110.25" customHeight="1">
      <c r="A67" s="49">
        <v>5</v>
      </c>
      <c r="B67" s="45" t="s">
        <v>531</v>
      </c>
      <c r="C67" s="16" t="s">
        <v>272</v>
      </c>
      <c r="D67" s="16" t="s">
        <v>363</v>
      </c>
      <c r="E67" s="16" t="s">
        <v>273</v>
      </c>
      <c r="F67" s="16">
        <v>1</v>
      </c>
      <c r="G67" s="136" t="s">
        <v>933</v>
      </c>
    </row>
    <row r="68" spans="1:7" ht="91.5" customHeight="1">
      <c r="A68" s="49">
        <v>6</v>
      </c>
      <c r="B68" s="45" t="s">
        <v>531</v>
      </c>
      <c r="C68" s="16" t="s">
        <v>729</v>
      </c>
      <c r="D68" s="16" t="s">
        <v>366</v>
      </c>
      <c r="E68" s="16" t="s">
        <v>261</v>
      </c>
      <c r="F68" s="16">
        <v>1</v>
      </c>
      <c r="G68" s="136" t="s">
        <v>934</v>
      </c>
    </row>
    <row r="69" spans="1:7" ht="75.75" customHeight="1">
      <c r="A69" s="49">
        <v>7</v>
      </c>
      <c r="B69" s="45" t="s">
        <v>531</v>
      </c>
      <c r="C69" s="16" t="s">
        <v>730</v>
      </c>
      <c r="D69" s="16" t="s">
        <v>367</v>
      </c>
      <c r="E69" s="16" t="s">
        <v>262</v>
      </c>
      <c r="F69" s="16">
        <v>1</v>
      </c>
      <c r="G69" s="136" t="s">
        <v>935</v>
      </c>
    </row>
    <row r="70" spans="1:7" ht="111.75" customHeight="1">
      <c r="A70" s="177">
        <v>8</v>
      </c>
      <c r="B70" s="178" t="s">
        <v>531</v>
      </c>
      <c r="C70" s="18" t="s">
        <v>98</v>
      </c>
      <c r="D70" s="18" t="s">
        <v>368</v>
      </c>
      <c r="E70" s="18" t="s">
        <v>263</v>
      </c>
      <c r="F70" s="18">
        <v>1</v>
      </c>
      <c r="G70" s="136" t="s">
        <v>936</v>
      </c>
    </row>
    <row r="71" spans="1:7" ht="94.5" customHeight="1" thickBot="1">
      <c r="A71" s="177">
        <v>9</v>
      </c>
      <c r="B71" s="178" t="s">
        <v>531</v>
      </c>
      <c r="C71" s="18" t="s">
        <v>731</v>
      </c>
      <c r="D71" s="18" t="s">
        <v>369</v>
      </c>
      <c r="E71" s="178" t="s">
        <v>938</v>
      </c>
      <c r="F71" s="18">
        <v>1</v>
      </c>
      <c r="G71" s="136" t="s">
        <v>937</v>
      </c>
    </row>
    <row r="72" spans="1:7" ht="18.75" customHeight="1" thickBot="1">
      <c r="A72" s="878" t="s">
        <v>467</v>
      </c>
      <c r="B72" s="879"/>
      <c r="C72" s="879" t="s">
        <v>745</v>
      </c>
      <c r="D72" s="879"/>
      <c r="E72" s="879"/>
      <c r="F72" s="879"/>
      <c r="G72" s="880"/>
    </row>
    <row r="73" spans="1:7" ht="76.5" customHeight="1">
      <c r="A73" s="177">
        <v>1</v>
      </c>
      <c r="B73" s="178" t="s">
        <v>532</v>
      </c>
      <c r="C73" s="18" t="s">
        <v>545</v>
      </c>
      <c r="D73" s="18" t="s">
        <v>535</v>
      </c>
      <c r="E73" s="18" t="s">
        <v>264</v>
      </c>
      <c r="F73" s="18">
        <v>9</v>
      </c>
      <c r="G73" s="162" t="s">
        <v>122</v>
      </c>
    </row>
    <row r="74" spans="1:7" ht="76.5" customHeight="1">
      <c r="A74" s="177">
        <v>2</v>
      </c>
      <c r="B74" s="178" t="s">
        <v>532</v>
      </c>
      <c r="C74" s="178" t="s">
        <v>961</v>
      </c>
      <c r="D74" s="178" t="s">
        <v>639</v>
      </c>
      <c r="E74" s="178" t="s">
        <v>962</v>
      </c>
      <c r="F74" s="18">
        <v>9</v>
      </c>
      <c r="G74" s="436" t="s">
        <v>963</v>
      </c>
    </row>
    <row r="75" spans="1:7" ht="53.25" customHeight="1">
      <c r="A75" s="49">
        <v>3</v>
      </c>
      <c r="B75" s="45" t="s">
        <v>532</v>
      </c>
      <c r="C75" s="16" t="s">
        <v>576</v>
      </c>
      <c r="D75" s="16" t="s">
        <v>733</v>
      </c>
      <c r="E75" s="45" t="s">
        <v>964</v>
      </c>
      <c r="F75" s="16">
        <v>9</v>
      </c>
      <c r="G75" s="136" t="s">
        <v>965</v>
      </c>
    </row>
    <row r="76" spans="1:7" ht="75" customHeight="1">
      <c r="A76" s="49">
        <v>4</v>
      </c>
      <c r="B76" s="45" t="s">
        <v>532</v>
      </c>
      <c r="C76" s="16" t="s">
        <v>732</v>
      </c>
      <c r="D76" s="16" t="s">
        <v>370</v>
      </c>
      <c r="E76" s="16" t="s">
        <v>748</v>
      </c>
      <c r="F76" s="16">
        <v>9</v>
      </c>
      <c r="G76" s="136" t="s">
        <v>809</v>
      </c>
    </row>
    <row r="77" spans="1:7" ht="75.75" customHeight="1">
      <c r="A77" s="49">
        <v>5</v>
      </c>
      <c r="B77" s="45" t="s">
        <v>532</v>
      </c>
      <c r="C77" s="45" t="s">
        <v>867</v>
      </c>
      <c r="D77" s="16" t="s">
        <v>372</v>
      </c>
      <c r="E77" s="45" t="s">
        <v>966</v>
      </c>
      <c r="F77" s="16">
        <v>5</v>
      </c>
      <c r="G77" s="136" t="s">
        <v>868</v>
      </c>
    </row>
    <row r="78" spans="1:7" ht="75.75" customHeight="1">
      <c r="A78" s="49">
        <v>6</v>
      </c>
      <c r="B78" s="178" t="s">
        <v>532</v>
      </c>
      <c r="C78" s="16" t="s">
        <v>100</v>
      </c>
      <c r="D78" s="16" t="s">
        <v>373</v>
      </c>
      <c r="E78" s="16" t="s">
        <v>101</v>
      </c>
      <c r="F78" s="16">
        <v>9</v>
      </c>
      <c r="G78" s="136" t="s">
        <v>1107</v>
      </c>
    </row>
    <row r="79" spans="1:7" ht="92.25" customHeight="1">
      <c r="A79" s="49">
        <v>7</v>
      </c>
      <c r="B79" s="45" t="s">
        <v>532</v>
      </c>
      <c r="C79" s="16" t="s">
        <v>701</v>
      </c>
      <c r="D79" s="16" t="s">
        <v>702</v>
      </c>
      <c r="E79" s="16" t="s">
        <v>703</v>
      </c>
      <c r="F79" s="16">
        <v>9</v>
      </c>
      <c r="G79" s="136" t="s">
        <v>704</v>
      </c>
    </row>
    <row r="80" spans="1:7" ht="94.5" customHeight="1" thickBot="1">
      <c r="A80" s="49">
        <v>8</v>
      </c>
      <c r="B80" s="235" t="s">
        <v>532</v>
      </c>
      <c r="C80" s="187" t="s">
        <v>117</v>
      </c>
      <c r="D80" s="187" t="s">
        <v>374</v>
      </c>
      <c r="E80" s="187" t="s">
        <v>265</v>
      </c>
      <c r="F80" s="187">
        <v>9</v>
      </c>
      <c r="G80" s="200" t="s">
        <v>379</v>
      </c>
    </row>
    <row r="81" spans="1:7" ht="18.75" customHeight="1" thickBot="1">
      <c r="A81" s="878" t="s">
        <v>467</v>
      </c>
      <c r="B81" s="879"/>
      <c r="C81" s="879" t="s">
        <v>103</v>
      </c>
      <c r="D81" s="879"/>
      <c r="E81" s="879"/>
      <c r="F81" s="879"/>
      <c r="G81" s="880"/>
    </row>
    <row r="82" spans="1:7" ht="80.25" customHeight="1">
      <c r="A82" s="175">
        <v>1</v>
      </c>
      <c r="B82" s="71" t="s">
        <v>533</v>
      </c>
      <c r="C82" s="183" t="s">
        <v>734</v>
      </c>
      <c r="D82" s="71" t="s">
        <v>535</v>
      </c>
      <c r="E82" s="152" t="s">
        <v>104</v>
      </c>
      <c r="F82" s="152">
        <v>8</v>
      </c>
      <c r="G82" s="155" t="s">
        <v>123</v>
      </c>
    </row>
    <row r="83" spans="1:7" ht="41.25" customHeight="1">
      <c r="A83" s="49">
        <v>2</v>
      </c>
      <c r="B83" s="45" t="s">
        <v>533</v>
      </c>
      <c r="C83" s="45" t="s">
        <v>735</v>
      </c>
      <c r="D83" s="45" t="s">
        <v>639</v>
      </c>
      <c r="E83" s="61" t="s">
        <v>105</v>
      </c>
      <c r="F83" s="61">
        <v>8</v>
      </c>
      <c r="G83" s="136" t="s">
        <v>124</v>
      </c>
    </row>
    <row r="84" spans="1:7" ht="93" customHeight="1">
      <c r="A84" s="49">
        <v>3</v>
      </c>
      <c r="B84" s="45" t="s">
        <v>533</v>
      </c>
      <c r="C84" s="45" t="s">
        <v>736</v>
      </c>
      <c r="D84" s="45" t="s">
        <v>375</v>
      </c>
      <c r="E84" s="61" t="s">
        <v>106</v>
      </c>
      <c r="F84" s="61">
        <v>8</v>
      </c>
      <c r="G84" s="136" t="s">
        <v>125</v>
      </c>
    </row>
    <row r="85" spans="1:7" ht="96" customHeight="1">
      <c r="A85" s="49">
        <v>4</v>
      </c>
      <c r="B85" s="45" t="s">
        <v>533</v>
      </c>
      <c r="C85" s="45" t="s">
        <v>737</v>
      </c>
      <c r="D85" s="45" t="s">
        <v>364</v>
      </c>
      <c r="E85" s="61" t="s">
        <v>107</v>
      </c>
      <c r="F85" s="61">
        <v>8</v>
      </c>
      <c r="G85" s="136" t="s">
        <v>126</v>
      </c>
    </row>
    <row r="86" spans="1:7" ht="94.5" customHeight="1" thickBot="1">
      <c r="A86" s="46">
        <v>5</v>
      </c>
      <c r="B86" s="47" t="s">
        <v>533</v>
      </c>
      <c r="C86" s="47" t="s">
        <v>738</v>
      </c>
      <c r="D86" s="47" t="s">
        <v>376</v>
      </c>
      <c r="E86" s="193" t="s">
        <v>365</v>
      </c>
      <c r="F86" s="193">
        <v>8</v>
      </c>
      <c r="G86" s="132" t="s">
        <v>129</v>
      </c>
    </row>
    <row r="87" spans="1:7" ht="17.25" customHeight="1" thickBot="1">
      <c r="A87" s="878" t="s">
        <v>467</v>
      </c>
      <c r="B87" s="879"/>
      <c r="C87" s="879" t="s">
        <v>707</v>
      </c>
      <c r="D87" s="879"/>
      <c r="E87" s="879"/>
      <c r="F87" s="879"/>
      <c r="G87" s="880"/>
    </row>
    <row r="88" spans="1:7" ht="69" customHeight="1">
      <c r="A88" s="45">
        <v>1</v>
      </c>
      <c r="B88" s="881" t="s">
        <v>1013</v>
      </c>
      <c r="C88" s="45" t="s">
        <v>571</v>
      </c>
      <c r="D88" s="45" t="s">
        <v>572</v>
      </c>
      <c r="E88" s="61" t="s">
        <v>578</v>
      </c>
      <c r="F88" s="61">
        <v>18</v>
      </c>
      <c r="G88" s="85" t="s">
        <v>973</v>
      </c>
    </row>
    <row r="89" spans="1:7" ht="72.75" customHeight="1" thickBot="1">
      <c r="A89" s="47">
        <v>2</v>
      </c>
      <c r="B89" s="882"/>
      <c r="C89" s="202" t="s">
        <v>90</v>
      </c>
      <c r="D89" s="47" t="s">
        <v>869</v>
      </c>
      <c r="E89" s="193" t="s">
        <v>579</v>
      </c>
      <c r="F89" s="193">
        <v>20</v>
      </c>
      <c r="G89" s="85" t="s">
        <v>764</v>
      </c>
    </row>
    <row r="90" spans="1:7" ht="18" customHeight="1" thickBot="1">
      <c r="A90" s="811" t="s">
        <v>1050</v>
      </c>
      <c r="B90" s="876"/>
      <c r="C90" s="877" t="s">
        <v>715</v>
      </c>
      <c r="D90" s="812"/>
      <c r="E90" s="812"/>
      <c r="F90" s="812"/>
      <c r="G90" s="813"/>
    </row>
    <row r="91" spans="1:7" ht="58.5" customHeight="1">
      <c r="A91" s="175">
        <v>1</v>
      </c>
      <c r="B91" s="867" t="s">
        <v>1049</v>
      </c>
      <c r="C91" s="71" t="s">
        <v>580</v>
      </c>
      <c r="D91" s="71" t="s">
        <v>639</v>
      </c>
      <c r="E91" s="152" t="s">
        <v>406</v>
      </c>
      <c r="F91" s="152">
        <v>25</v>
      </c>
      <c r="G91" s="85" t="s">
        <v>237</v>
      </c>
    </row>
    <row r="92" spans="1:7" ht="53.25" customHeight="1">
      <c r="A92" s="49">
        <v>2</v>
      </c>
      <c r="B92" s="868"/>
      <c r="C92" s="45" t="s">
        <v>581</v>
      </c>
      <c r="D92" s="45" t="s">
        <v>869</v>
      </c>
      <c r="E92" s="61" t="s">
        <v>407</v>
      </c>
      <c r="F92" s="61">
        <v>26</v>
      </c>
      <c r="G92" s="85" t="s">
        <v>870</v>
      </c>
    </row>
    <row r="93" spans="1:7" ht="57.75" customHeight="1" thickBot="1">
      <c r="A93" s="59">
        <v>3</v>
      </c>
      <c r="B93" s="869"/>
      <c r="C93" s="180" t="s">
        <v>582</v>
      </c>
      <c r="D93" s="180" t="s">
        <v>408</v>
      </c>
      <c r="E93" s="173" t="s">
        <v>409</v>
      </c>
      <c r="F93" s="173">
        <v>8</v>
      </c>
      <c r="G93" s="85" t="s">
        <v>871</v>
      </c>
    </row>
    <row r="94" spans="1:7" ht="15.75" customHeight="1" thickBot="1">
      <c r="A94" s="811" t="s">
        <v>1050</v>
      </c>
      <c r="B94" s="876"/>
      <c r="C94" s="877" t="s">
        <v>715</v>
      </c>
      <c r="D94" s="812"/>
      <c r="E94" s="812"/>
      <c r="F94" s="812"/>
      <c r="G94" s="813"/>
    </row>
    <row r="95" spans="1:7" ht="51.75" customHeight="1" thickBot="1">
      <c r="A95" s="811" t="s">
        <v>130</v>
      </c>
      <c r="B95" s="876"/>
      <c r="C95" s="872" t="s">
        <v>1007</v>
      </c>
      <c r="D95" s="873"/>
      <c r="E95" s="873"/>
      <c r="F95" s="873"/>
      <c r="G95" s="874"/>
    </row>
    <row r="96" spans="1:7" ht="16.5" customHeight="1">
      <c r="A96" s="205"/>
      <c r="B96" s="205"/>
      <c r="C96" s="206"/>
      <c r="D96" s="206"/>
      <c r="E96" s="206"/>
      <c r="F96" s="206"/>
      <c r="G96" s="206"/>
    </row>
    <row r="97" spans="1:7" ht="15" customHeight="1">
      <c r="A97" s="205"/>
      <c r="B97" s="205"/>
      <c r="C97" s="206"/>
      <c r="D97" s="206"/>
      <c r="E97" s="206"/>
      <c r="F97" s="206"/>
      <c r="G97" s="206"/>
    </row>
    <row r="98" spans="1:7" ht="21" customHeight="1">
      <c r="A98" s="205"/>
      <c r="B98" s="831" t="s">
        <v>1008</v>
      </c>
      <c r="C98" s="832"/>
      <c r="D98" s="75" t="s">
        <v>1110</v>
      </c>
      <c r="E98" s="243"/>
      <c r="F98" s="151"/>
      <c r="G98" s="206"/>
    </row>
    <row r="99" spans="2:7" ht="15.75">
      <c r="B99" s="11"/>
      <c r="C99" s="74" t="s">
        <v>518</v>
      </c>
      <c r="D99" s="244" t="s">
        <v>519</v>
      </c>
      <c r="E99" s="245"/>
      <c r="F99" s="204" t="s">
        <v>512</v>
      </c>
      <c r="G99" s="154"/>
    </row>
    <row r="100" spans="2:7" ht="15.75">
      <c r="B100" s="11"/>
      <c r="C100" s="74"/>
      <c r="D100" s="246"/>
      <c r="E100" s="245"/>
      <c r="F100" s="204"/>
      <c r="G100" s="154"/>
    </row>
    <row r="101" spans="2:7" ht="15.75">
      <c r="B101" s="831" t="s">
        <v>771</v>
      </c>
      <c r="C101" s="832"/>
      <c r="D101" s="75" t="s">
        <v>772</v>
      </c>
      <c r="E101" s="253"/>
      <c r="F101" s="151"/>
      <c r="G101" s="130"/>
    </row>
    <row r="102" spans="2:7" ht="15.75">
      <c r="B102" s="831"/>
      <c r="C102" s="831"/>
      <c r="D102" s="246" t="s">
        <v>519</v>
      </c>
      <c r="E102" s="246"/>
      <c r="F102" s="204" t="s">
        <v>521</v>
      </c>
      <c r="G102" s="21"/>
    </row>
    <row r="103" spans="2:6" ht="15.75">
      <c r="B103" s="11"/>
      <c r="C103" s="74"/>
      <c r="D103" s="203"/>
      <c r="E103" s="203"/>
      <c r="F103" s="203"/>
    </row>
    <row r="104" spans="2:7" ht="15.75">
      <c r="B104" s="831" t="s">
        <v>394</v>
      </c>
      <c r="C104" s="832"/>
      <c r="D104" s="308"/>
      <c r="E104" s="240"/>
      <c r="F104" s="166"/>
      <c r="G104" s="203"/>
    </row>
    <row r="105" spans="2:7" ht="15.75">
      <c r="B105" s="831" t="s">
        <v>413</v>
      </c>
      <c r="C105" s="831"/>
      <c r="D105" s="75" t="s">
        <v>1017</v>
      </c>
      <c r="E105" s="77"/>
      <c r="F105" s="75" t="s">
        <v>1009</v>
      </c>
      <c r="G105" s="75"/>
    </row>
    <row r="106" spans="4:7" ht="15.75">
      <c r="D106" s="77" t="s">
        <v>478</v>
      </c>
      <c r="F106" s="246" t="s">
        <v>519</v>
      </c>
      <c r="G106" s="77" t="s">
        <v>512</v>
      </c>
    </row>
    <row r="107" ht="15.75">
      <c r="D107" s="77"/>
    </row>
    <row r="108" spans="2:7" ht="15.75">
      <c r="B108" s="830" t="s">
        <v>769</v>
      </c>
      <c r="C108" s="830"/>
      <c r="D108" s="241"/>
      <c r="E108" s="241"/>
      <c r="F108" s="254"/>
      <c r="G108" s="797">
        <v>43879</v>
      </c>
    </row>
    <row r="109" spans="2:7" ht="15" customHeight="1">
      <c r="B109" s="848" t="s">
        <v>570</v>
      </c>
      <c r="C109" s="848"/>
      <c r="D109" s="248"/>
      <c r="E109" s="134"/>
      <c r="F109" s="248"/>
      <c r="G109" s="248" t="s">
        <v>396</v>
      </c>
    </row>
  </sheetData>
  <sheetProtection/>
  <mergeCells count="38">
    <mergeCell ref="C72:G72"/>
    <mergeCell ref="A55:B55"/>
    <mergeCell ref="C55:G55"/>
    <mergeCell ref="C44:G44"/>
    <mergeCell ref="A49:B49"/>
    <mergeCell ref="C49:G49"/>
    <mergeCell ref="A72:B72"/>
    <mergeCell ref="C62:G62"/>
    <mergeCell ref="A94:B94"/>
    <mergeCell ref="B108:C108"/>
    <mergeCell ref="B109:C109"/>
    <mergeCell ref="B104:C104"/>
    <mergeCell ref="B105:C105"/>
    <mergeCell ref="A95:B95"/>
    <mergeCell ref="C95:G95"/>
    <mergeCell ref="B101:C101"/>
    <mergeCell ref="B102:C102"/>
    <mergeCell ref="B98:C98"/>
    <mergeCell ref="C94:G94"/>
    <mergeCell ref="C90:G90"/>
    <mergeCell ref="C37:G37"/>
    <mergeCell ref="A37:B37"/>
    <mergeCell ref="C81:G81"/>
    <mergeCell ref="A87:B87"/>
    <mergeCell ref="C87:G87"/>
    <mergeCell ref="A90:B90"/>
    <mergeCell ref="A62:B62"/>
    <mergeCell ref="B88:B89"/>
    <mergeCell ref="B91:B93"/>
    <mergeCell ref="A29:B29"/>
    <mergeCell ref="C29:G29"/>
    <mergeCell ref="A2:G2"/>
    <mergeCell ref="A14:B14"/>
    <mergeCell ref="C14:G14"/>
    <mergeCell ref="A20:B20"/>
    <mergeCell ref="C20:G20"/>
    <mergeCell ref="A81:B81"/>
    <mergeCell ref="A44:B44"/>
  </mergeCells>
  <printOptions horizontalCentered="1"/>
  <pageMargins left="0.7086614173228347" right="0.7086614173228347" top="0.8661417322834646" bottom="0.11811023622047245" header="0.31496062992125984" footer="0.11811023622047245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0"/>
  <sheetViews>
    <sheetView zoomScale="85" zoomScaleNormal="85" zoomScaleSheetLayoutView="70" zoomScalePageLayoutView="0" workbookViewId="0" topLeftCell="A1">
      <selection activeCell="E159" sqref="E159"/>
    </sheetView>
  </sheetViews>
  <sheetFormatPr defaultColWidth="9.140625" defaultRowHeight="15"/>
  <cols>
    <col min="1" max="1" width="7.8515625" style="0" customWidth="1"/>
    <col min="2" max="2" width="48.7109375" style="0" customWidth="1"/>
    <col min="3" max="3" width="16.7109375" style="0" customWidth="1"/>
    <col min="4" max="4" width="22.421875" style="0" customWidth="1"/>
    <col min="5" max="5" width="24.421875" style="0" customWidth="1"/>
    <col min="6" max="6" width="26.7109375" style="0" customWidth="1"/>
    <col min="10" max="10" width="36.8515625" style="0" customWidth="1"/>
    <col min="11" max="11" width="9.140625" style="0" customWidth="1"/>
  </cols>
  <sheetData>
    <row r="1" spans="2:10" ht="19.5" thickBot="1">
      <c r="B1" s="7"/>
      <c r="C1" s="7"/>
      <c r="D1" s="7"/>
      <c r="E1" s="7"/>
      <c r="F1" s="168" t="s">
        <v>327</v>
      </c>
      <c r="G1" s="69"/>
      <c r="H1" s="69"/>
      <c r="I1" s="69"/>
      <c r="J1" s="69"/>
    </row>
    <row r="2" spans="1:10" ht="58.5" customHeight="1" thickBot="1">
      <c r="A2" s="886" t="s">
        <v>874</v>
      </c>
      <c r="B2" s="887"/>
      <c r="C2" s="887"/>
      <c r="D2" s="887"/>
      <c r="E2" s="887"/>
      <c r="F2" s="888"/>
      <c r="G2" s="69"/>
      <c r="H2" s="69"/>
      <c r="I2" s="69"/>
      <c r="J2" s="69"/>
    </row>
    <row r="3" spans="1:6" ht="41.25" customHeight="1" thickBot="1">
      <c r="A3" s="809" t="s">
        <v>411</v>
      </c>
      <c r="B3" s="889"/>
      <c r="C3" s="889"/>
      <c r="D3" s="889"/>
      <c r="E3" s="889"/>
      <c r="F3" s="890"/>
    </row>
    <row r="4" spans="1:6" ht="173.25" customHeight="1" thickBot="1">
      <c r="A4" s="516" t="s">
        <v>414</v>
      </c>
      <c r="B4" s="176" t="s">
        <v>792</v>
      </c>
      <c r="C4" s="176" t="s">
        <v>62</v>
      </c>
      <c r="D4" s="176" t="s">
        <v>793</v>
      </c>
      <c r="E4" s="532" t="s">
        <v>794</v>
      </c>
      <c r="F4" s="533" t="s">
        <v>795</v>
      </c>
    </row>
    <row r="5" spans="1:6" ht="19.5" thickBot="1">
      <c r="A5" s="507">
        <v>1</v>
      </c>
      <c r="B5" s="511">
        <v>2</v>
      </c>
      <c r="C5" s="511">
        <v>3</v>
      </c>
      <c r="D5" s="511">
        <v>4</v>
      </c>
      <c r="E5" s="511">
        <v>5</v>
      </c>
      <c r="F5" s="506">
        <v>6</v>
      </c>
    </row>
    <row r="6" spans="1:6" ht="39" customHeight="1">
      <c r="A6" s="70">
        <v>1</v>
      </c>
      <c r="B6" s="535" t="s">
        <v>82</v>
      </c>
      <c r="C6" s="71">
        <v>1000</v>
      </c>
      <c r="D6" s="71"/>
      <c r="E6" s="536"/>
      <c r="F6" s="537"/>
    </row>
    <row r="7" spans="1:11" ht="36" customHeight="1">
      <c r="A7" s="63">
        <v>2</v>
      </c>
      <c r="B7" s="292" t="s">
        <v>83</v>
      </c>
      <c r="C7" s="45"/>
      <c r="D7" s="45"/>
      <c r="E7" s="274"/>
      <c r="F7" s="260">
        <v>0.6</v>
      </c>
      <c r="G7" s="256"/>
      <c r="H7" s="256"/>
      <c r="I7" s="256"/>
      <c r="J7" s="256"/>
      <c r="K7" s="256"/>
    </row>
    <row r="8" spans="1:6" ht="39" customHeight="1">
      <c r="A8" s="63">
        <v>3</v>
      </c>
      <c r="B8" s="194" t="s">
        <v>723</v>
      </c>
      <c r="C8" s="45">
        <v>4000</v>
      </c>
      <c r="D8" s="45"/>
      <c r="E8" s="312"/>
      <c r="F8" s="260"/>
    </row>
    <row r="9" spans="1:6" ht="24" customHeight="1" thickBot="1">
      <c r="A9" s="891" t="s">
        <v>381</v>
      </c>
      <c r="B9" s="892"/>
      <c r="C9" s="336">
        <f>SUM(C6:C8)</f>
        <v>5000</v>
      </c>
      <c r="D9" s="336"/>
      <c r="E9" s="339"/>
      <c r="F9" s="338">
        <v>0.6</v>
      </c>
    </row>
    <row r="10" spans="1:6" ht="21.75" customHeight="1" thickTop="1">
      <c r="A10" s="331">
        <v>4</v>
      </c>
      <c r="B10" s="612" t="s">
        <v>885</v>
      </c>
      <c r="C10" s="318">
        <v>200</v>
      </c>
      <c r="D10" s="318"/>
      <c r="E10" s="613"/>
      <c r="F10" s="332"/>
    </row>
    <row r="11" spans="1:6" ht="19.5" customHeight="1">
      <c r="A11" s="63">
        <v>5</v>
      </c>
      <c r="B11" s="194" t="s">
        <v>88</v>
      </c>
      <c r="C11" s="45">
        <v>1000</v>
      </c>
      <c r="D11" s="45"/>
      <c r="E11" s="312"/>
      <c r="F11" s="260"/>
    </row>
    <row r="12" spans="1:6" ht="18.75" customHeight="1">
      <c r="A12" s="63">
        <v>6</v>
      </c>
      <c r="B12" s="194" t="s">
        <v>886</v>
      </c>
      <c r="C12" s="45">
        <v>500</v>
      </c>
      <c r="D12" s="45"/>
      <c r="E12" s="312"/>
      <c r="F12" s="260"/>
    </row>
    <row r="13" spans="1:6" ht="22.5" customHeight="1">
      <c r="A13" s="63">
        <v>7</v>
      </c>
      <c r="B13" s="194" t="s">
        <v>765</v>
      </c>
      <c r="C13" s="45">
        <v>1300</v>
      </c>
      <c r="D13" s="45"/>
      <c r="E13" s="312"/>
      <c r="F13" s="260"/>
    </row>
    <row r="14" spans="1:6" s="223" customFormat="1" ht="35.25" customHeight="1" thickBot="1">
      <c r="A14" s="649">
        <v>8</v>
      </c>
      <c r="B14" s="324" t="s">
        <v>723</v>
      </c>
      <c r="C14" s="325">
        <v>2000</v>
      </c>
      <c r="D14" s="325"/>
      <c r="E14" s="650"/>
      <c r="F14" s="335"/>
    </row>
    <row r="15" spans="1:6" ht="21.75" customHeight="1" thickBot="1" thickTop="1">
      <c r="A15" s="891" t="s">
        <v>382</v>
      </c>
      <c r="B15" s="892"/>
      <c r="C15" s="336">
        <f>SUM(C10:C14)</f>
        <v>5000</v>
      </c>
      <c r="D15" s="336"/>
      <c r="E15" s="339"/>
      <c r="F15" s="338"/>
    </row>
    <row r="16" spans="1:6" ht="18.75" customHeight="1" thickTop="1">
      <c r="A16" s="288">
        <v>9</v>
      </c>
      <c r="B16" s="291" t="s">
        <v>45</v>
      </c>
      <c r="C16" s="178">
        <v>1000</v>
      </c>
      <c r="D16" s="178"/>
      <c r="E16" s="317"/>
      <c r="F16" s="287"/>
    </row>
    <row r="17" spans="1:6" ht="18.75" customHeight="1">
      <c r="A17" s="63">
        <v>10</v>
      </c>
      <c r="B17" s="194" t="s">
        <v>47</v>
      </c>
      <c r="C17" s="45">
        <v>2000</v>
      </c>
      <c r="D17" s="45"/>
      <c r="E17" s="312"/>
      <c r="F17" s="260"/>
    </row>
    <row r="18" spans="1:6" ht="18.75" customHeight="1">
      <c r="A18" s="63">
        <v>11</v>
      </c>
      <c r="B18" s="194" t="s">
        <v>46</v>
      </c>
      <c r="C18" s="45">
        <v>4000</v>
      </c>
      <c r="D18" s="45"/>
      <c r="E18" s="312"/>
      <c r="F18" s="260"/>
    </row>
    <row r="19" spans="1:6" ht="18.75" customHeight="1">
      <c r="A19" s="63">
        <v>12</v>
      </c>
      <c r="B19" s="194" t="s">
        <v>48</v>
      </c>
      <c r="C19" s="45">
        <v>3000</v>
      </c>
      <c r="D19" s="45"/>
      <c r="E19" s="312"/>
      <c r="F19" s="260"/>
    </row>
    <row r="20" spans="1:6" ht="18.75" customHeight="1">
      <c r="A20" s="63">
        <v>13</v>
      </c>
      <c r="B20" s="194" t="s">
        <v>49</v>
      </c>
      <c r="C20" s="45">
        <v>3000</v>
      </c>
      <c r="D20" s="45"/>
      <c r="E20" s="312"/>
      <c r="F20" s="260"/>
    </row>
    <row r="21" spans="1:6" ht="18.75" customHeight="1">
      <c r="A21" s="63">
        <v>14</v>
      </c>
      <c r="B21" s="194" t="s">
        <v>50</v>
      </c>
      <c r="C21" s="45">
        <v>4000</v>
      </c>
      <c r="D21" s="45"/>
      <c r="E21" s="312"/>
      <c r="F21" s="260"/>
    </row>
    <row r="22" spans="1:6" ht="18.75" customHeight="1">
      <c r="A22" s="63">
        <v>15</v>
      </c>
      <c r="B22" s="194" t="s">
        <v>51</v>
      </c>
      <c r="C22" s="45">
        <v>3000</v>
      </c>
      <c r="D22" s="45"/>
      <c r="E22" s="312"/>
      <c r="F22" s="260"/>
    </row>
    <row r="23" spans="1:6" ht="18.75" customHeight="1">
      <c r="A23" s="63">
        <v>16</v>
      </c>
      <c r="B23" s="194" t="s">
        <v>53</v>
      </c>
      <c r="C23" s="45">
        <v>1000</v>
      </c>
      <c r="D23" s="45"/>
      <c r="E23" s="312"/>
      <c r="F23" s="260"/>
    </row>
    <row r="24" spans="1:6" ht="18.75" customHeight="1">
      <c r="A24" s="63">
        <v>17</v>
      </c>
      <c r="B24" s="194" t="s">
        <v>54</v>
      </c>
      <c r="C24" s="45">
        <v>1000</v>
      </c>
      <c r="D24" s="45"/>
      <c r="E24" s="312"/>
      <c r="F24" s="260"/>
    </row>
    <row r="25" spans="1:6" ht="18.75" customHeight="1">
      <c r="A25" s="63">
        <v>18</v>
      </c>
      <c r="B25" s="194" t="s">
        <v>56</v>
      </c>
      <c r="C25" s="45">
        <v>1000</v>
      </c>
      <c r="D25" s="45"/>
      <c r="E25" s="312"/>
      <c r="F25" s="260"/>
    </row>
    <row r="26" spans="1:6" ht="18.75" customHeight="1">
      <c r="A26" s="63">
        <v>19</v>
      </c>
      <c r="B26" s="194" t="s">
        <v>55</v>
      </c>
      <c r="C26" s="45">
        <v>2000</v>
      </c>
      <c r="D26" s="45"/>
      <c r="E26" s="312"/>
      <c r="F26" s="260"/>
    </row>
    <row r="27" spans="1:6" ht="18.75" customHeight="1">
      <c r="A27" s="63">
        <v>20</v>
      </c>
      <c r="B27" s="194" t="s">
        <v>57</v>
      </c>
      <c r="C27" s="45">
        <v>2000</v>
      </c>
      <c r="D27" s="45"/>
      <c r="E27" s="312"/>
      <c r="F27" s="260"/>
    </row>
    <row r="28" spans="1:6" ht="18.75" customHeight="1">
      <c r="A28" s="63">
        <v>21</v>
      </c>
      <c r="B28" s="194" t="s">
        <v>58</v>
      </c>
      <c r="C28" s="45">
        <v>2000</v>
      </c>
      <c r="D28" s="45"/>
      <c r="E28" s="312"/>
      <c r="F28" s="260"/>
    </row>
    <row r="29" spans="1:6" ht="42" customHeight="1">
      <c r="A29" s="63">
        <v>22</v>
      </c>
      <c r="B29" s="194" t="s">
        <v>127</v>
      </c>
      <c r="C29" s="45">
        <v>20000</v>
      </c>
      <c r="D29" s="45"/>
      <c r="E29" s="312"/>
      <c r="F29" s="260"/>
    </row>
    <row r="30" spans="1:6" ht="59.25" customHeight="1" thickBot="1">
      <c r="A30" s="541">
        <v>23</v>
      </c>
      <c r="B30" s="542" t="s">
        <v>128</v>
      </c>
      <c r="C30" s="180">
        <v>8000</v>
      </c>
      <c r="D30" s="180"/>
      <c r="E30" s="543"/>
      <c r="F30" s="544"/>
    </row>
    <row r="31" spans="1:6" ht="27.75" customHeight="1" thickBot="1">
      <c r="A31" s="897" t="s">
        <v>383</v>
      </c>
      <c r="B31" s="898"/>
      <c r="C31" s="538">
        <f>SUM(C16:C30)</f>
        <v>57000</v>
      </c>
      <c r="D31" s="538"/>
      <c r="E31" s="539"/>
      <c r="F31" s="540"/>
    </row>
    <row r="32" spans="1:6" ht="18.75" customHeight="1" thickTop="1">
      <c r="A32" s="288">
        <v>24</v>
      </c>
      <c r="B32" s="749" t="s">
        <v>1103</v>
      </c>
      <c r="C32" s="658">
        <v>1500</v>
      </c>
      <c r="D32" s="652"/>
      <c r="E32" s="653"/>
      <c r="F32" s="654"/>
    </row>
    <row r="33" spans="1:6" ht="18.75" customHeight="1" thickBot="1">
      <c r="A33" s="329">
        <v>25</v>
      </c>
      <c r="B33" s="775" t="s">
        <v>627</v>
      </c>
      <c r="C33" s="748">
        <v>250</v>
      </c>
      <c r="D33" s="776"/>
      <c r="E33" s="777"/>
      <c r="F33" s="657"/>
    </row>
    <row r="34" spans="1:6" ht="36" customHeight="1" thickBot="1" thickTop="1">
      <c r="A34" s="895" t="s">
        <v>384</v>
      </c>
      <c r="B34" s="896"/>
      <c r="C34" s="773">
        <f>SUM(C32:C33)</f>
        <v>1750</v>
      </c>
      <c r="D34" s="773"/>
      <c r="E34" s="778"/>
      <c r="F34" s="779"/>
    </row>
    <row r="35" spans="1:6" ht="18.75" customHeight="1" thickTop="1">
      <c r="A35" s="618">
        <v>26</v>
      </c>
      <c r="B35" s="619" t="s">
        <v>766</v>
      </c>
      <c r="C35" s="620">
        <v>10000</v>
      </c>
      <c r="D35" s="620"/>
      <c r="E35" s="621"/>
      <c r="F35" s="622"/>
    </row>
    <row r="36" spans="1:6" ht="18.75" customHeight="1" thickBot="1">
      <c r="A36" s="603">
        <v>27</v>
      </c>
      <c r="B36" s="614" t="s">
        <v>767</v>
      </c>
      <c r="C36" s="615">
        <v>5000</v>
      </c>
      <c r="D36" s="615"/>
      <c r="E36" s="616"/>
      <c r="F36" s="617"/>
    </row>
    <row r="37" spans="1:6" ht="35.25" customHeight="1" thickBot="1" thickTop="1">
      <c r="A37" s="891" t="s">
        <v>385</v>
      </c>
      <c r="B37" s="892"/>
      <c r="C37" s="336">
        <f>SUM(C35:C36)</f>
        <v>15000</v>
      </c>
      <c r="D37" s="336"/>
      <c r="E37" s="339"/>
      <c r="F37" s="338"/>
    </row>
    <row r="38" spans="1:6" ht="18.75" customHeight="1" thickTop="1">
      <c r="A38" s="406">
        <v>28</v>
      </c>
      <c r="B38" s="747" t="s">
        <v>1099</v>
      </c>
      <c r="C38" s="748">
        <v>10000</v>
      </c>
      <c r="D38" s="748"/>
      <c r="E38" s="313"/>
      <c r="F38" s="330"/>
    </row>
    <row r="39" spans="1:6" ht="18.75" customHeight="1">
      <c r="A39" s="406">
        <v>29</v>
      </c>
      <c r="B39" s="747" t="s">
        <v>1100</v>
      </c>
      <c r="C39" s="748">
        <v>700</v>
      </c>
      <c r="D39" s="748"/>
      <c r="E39" s="656"/>
      <c r="F39" s="657"/>
    </row>
    <row r="40" spans="1:6" ht="18.75" customHeight="1">
      <c r="A40" s="406">
        <v>30</v>
      </c>
      <c r="B40" s="747" t="s">
        <v>1101</v>
      </c>
      <c r="C40" s="748">
        <v>8720</v>
      </c>
      <c r="D40" s="748"/>
      <c r="E40" s="656"/>
      <c r="F40" s="657"/>
    </row>
    <row r="41" spans="1:6" ht="18.75" customHeight="1" thickBot="1">
      <c r="A41" s="406">
        <v>31</v>
      </c>
      <c r="B41" s="775" t="s">
        <v>1102</v>
      </c>
      <c r="C41" s="748">
        <v>580</v>
      </c>
      <c r="D41" s="748"/>
      <c r="E41" s="777"/>
      <c r="F41" s="657"/>
    </row>
    <row r="42" spans="1:6" ht="37.5" customHeight="1" thickBot="1" thickTop="1">
      <c r="A42" s="893" t="s">
        <v>386</v>
      </c>
      <c r="B42" s="894"/>
      <c r="C42" s="780">
        <f>SUM(C38:C41)</f>
        <v>20000</v>
      </c>
      <c r="D42" s="780"/>
      <c r="E42" s="781"/>
      <c r="F42" s="782"/>
    </row>
    <row r="43" spans="1:6" ht="18.75" customHeight="1" thickTop="1">
      <c r="A43" s="331">
        <v>32</v>
      </c>
      <c r="B43" s="291" t="s">
        <v>646</v>
      </c>
      <c r="C43" s="318">
        <v>3400</v>
      </c>
      <c r="D43" s="318"/>
      <c r="E43" s="319"/>
      <c r="F43" s="332"/>
    </row>
    <row r="44" spans="1:6" ht="18.75" customHeight="1">
      <c r="A44" s="63">
        <v>33</v>
      </c>
      <c r="B44" s="194" t="s">
        <v>647</v>
      </c>
      <c r="C44" s="45">
        <v>500</v>
      </c>
      <c r="D44" s="45"/>
      <c r="E44" s="274"/>
      <c r="F44" s="260"/>
    </row>
    <row r="45" spans="1:6" ht="18.75" customHeight="1">
      <c r="A45" s="331">
        <v>34</v>
      </c>
      <c r="B45" s="291" t="s">
        <v>648</v>
      </c>
      <c r="C45" s="318">
        <v>500</v>
      </c>
      <c r="D45" s="318"/>
      <c r="E45" s="319"/>
      <c r="F45" s="332"/>
    </row>
    <row r="46" spans="1:6" ht="18.75" customHeight="1">
      <c r="A46" s="329">
        <v>35</v>
      </c>
      <c r="B46" s="194" t="s">
        <v>649</v>
      </c>
      <c r="C46" s="47">
        <v>5600</v>
      </c>
      <c r="D46" s="47"/>
      <c r="E46" s="313"/>
      <c r="F46" s="330"/>
    </row>
    <row r="47" spans="1:6" ht="18.75" customHeight="1">
      <c r="A47" s="329">
        <v>36</v>
      </c>
      <c r="B47" s="194" t="s">
        <v>650</v>
      </c>
      <c r="C47" s="47">
        <v>1800</v>
      </c>
      <c r="D47" s="47"/>
      <c r="E47" s="313"/>
      <c r="F47" s="330"/>
    </row>
    <row r="48" spans="1:6" ht="18.75" customHeight="1">
      <c r="A48" s="329">
        <v>37</v>
      </c>
      <c r="B48" s="194" t="s">
        <v>651</v>
      </c>
      <c r="C48" s="47">
        <v>500</v>
      </c>
      <c r="D48" s="47"/>
      <c r="E48" s="313"/>
      <c r="F48" s="330"/>
    </row>
    <row r="49" spans="1:6" ht="18.75" customHeight="1">
      <c r="A49" s="329">
        <v>38</v>
      </c>
      <c r="B49" s="194" t="s">
        <v>652</v>
      </c>
      <c r="C49" s="47">
        <v>200</v>
      </c>
      <c r="D49" s="47"/>
      <c r="E49" s="313"/>
      <c r="F49" s="330"/>
    </row>
    <row r="50" spans="1:6" ht="18.75" customHeight="1">
      <c r="A50" s="329">
        <v>39</v>
      </c>
      <c r="B50" s="194" t="s">
        <v>653</v>
      </c>
      <c r="C50" s="47">
        <v>2600</v>
      </c>
      <c r="D50" s="47"/>
      <c r="E50" s="313"/>
      <c r="F50" s="330"/>
    </row>
    <row r="51" spans="1:6" ht="18.75" customHeight="1">
      <c r="A51" s="329">
        <v>40</v>
      </c>
      <c r="B51" s="194" t="s">
        <v>654</v>
      </c>
      <c r="C51" s="47">
        <v>300</v>
      </c>
      <c r="D51" s="47"/>
      <c r="E51" s="313"/>
      <c r="F51" s="330"/>
    </row>
    <row r="52" spans="1:6" ht="18.75" customHeight="1">
      <c r="A52" s="329">
        <v>41</v>
      </c>
      <c r="B52" s="194" t="s">
        <v>655</v>
      </c>
      <c r="C52" s="47">
        <v>500</v>
      </c>
      <c r="D52" s="47"/>
      <c r="E52" s="313"/>
      <c r="F52" s="330"/>
    </row>
    <row r="53" spans="1:6" ht="18.75" customHeight="1">
      <c r="A53" s="329">
        <v>42</v>
      </c>
      <c r="B53" s="194" t="s">
        <v>656</v>
      </c>
      <c r="C53" s="47">
        <v>500</v>
      </c>
      <c r="D53" s="47"/>
      <c r="E53" s="313"/>
      <c r="F53" s="330"/>
    </row>
    <row r="54" spans="1:6" ht="18.75" customHeight="1">
      <c r="A54" s="329">
        <v>43</v>
      </c>
      <c r="B54" s="194" t="s">
        <v>657</v>
      </c>
      <c r="C54" s="47">
        <v>500</v>
      </c>
      <c r="D54" s="47"/>
      <c r="E54" s="313"/>
      <c r="F54" s="330"/>
    </row>
    <row r="55" spans="1:6" ht="18.75" customHeight="1">
      <c r="A55" s="329">
        <v>44</v>
      </c>
      <c r="B55" s="194" t="s">
        <v>658</v>
      </c>
      <c r="C55" s="47">
        <v>200</v>
      </c>
      <c r="D55" s="47"/>
      <c r="E55" s="313"/>
      <c r="F55" s="330"/>
    </row>
    <row r="56" spans="1:6" ht="18.75" customHeight="1">
      <c r="A56" s="329">
        <v>45</v>
      </c>
      <c r="B56" s="194" t="s">
        <v>659</v>
      </c>
      <c r="C56" s="47">
        <v>500</v>
      </c>
      <c r="D56" s="47"/>
      <c r="E56" s="313"/>
      <c r="F56" s="330"/>
    </row>
    <row r="57" spans="1:6" ht="18.75" customHeight="1">
      <c r="A57" s="329">
        <v>46</v>
      </c>
      <c r="B57" s="194" t="s">
        <v>660</v>
      </c>
      <c r="C57" s="47">
        <v>1500</v>
      </c>
      <c r="D57" s="47"/>
      <c r="E57" s="313"/>
      <c r="F57" s="330"/>
    </row>
    <row r="58" spans="1:6" ht="18.75" customHeight="1">
      <c r="A58" s="329">
        <v>47</v>
      </c>
      <c r="B58" s="194" t="s">
        <v>661</v>
      </c>
      <c r="C58" s="47">
        <v>300</v>
      </c>
      <c r="D58" s="47"/>
      <c r="E58" s="313"/>
      <c r="F58" s="330"/>
    </row>
    <row r="59" spans="1:6" ht="18.75" customHeight="1">
      <c r="A59" s="329">
        <v>48</v>
      </c>
      <c r="B59" s="194" t="s">
        <v>662</v>
      </c>
      <c r="C59" s="47">
        <v>500</v>
      </c>
      <c r="D59" s="47"/>
      <c r="E59" s="313"/>
      <c r="F59" s="330"/>
    </row>
    <row r="60" spans="1:6" ht="18.75" customHeight="1">
      <c r="A60" s="329">
        <v>49</v>
      </c>
      <c r="B60" s="194" t="s">
        <v>663</v>
      </c>
      <c r="C60" s="47">
        <v>1000</v>
      </c>
      <c r="D60" s="47"/>
      <c r="E60" s="313"/>
      <c r="F60" s="330"/>
    </row>
    <row r="61" spans="1:6" ht="18.75" customHeight="1">
      <c r="A61" s="63">
        <v>50</v>
      </c>
      <c r="B61" s="194" t="s">
        <v>664</v>
      </c>
      <c r="C61" s="45">
        <v>150</v>
      </c>
      <c r="D61" s="45"/>
      <c r="E61" s="274"/>
      <c r="F61" s="260"/>
    </row>
    <row r="62" spans="1:6" ht="18.75" customHeight="1">
      <c r="A62" s="63">
        <v>51</v>
      </c>
      <c r="B62" s="194" t="s">
        <v>665</v>
      </c>
      <c r="C62" s="45">
        <v>200</v>
      </c>
      <c r="D62" s="45"/>
      <c r="E62" s="274"/>
      <c r="F62" s="260"/>
    </row>
    <row r="63" spans="1:6" ht="18.75" customHeight="1">
      <c r="A63" s="331">
        <v>52</v>
      </c>
      <c r="B63" s="291" t="s">
        <v>670</v>
      </c>
      <c r="C63" s="318">
        <v>350</v>
      </c>
      <c r="D63" s="318"/>
      <c r="E63" s="319"/>
      <c r="F63" s="332"/>
    </row>
    <row r="64" spans="1:6" ht="18.75" customHeight="1">
      <c r="A64" s="329">
        <v>53</v>
      </c>
      <c r="B64" s="194" t="s">
        <v>671</v>
      </c>
      <c r="C64" s="47">
        <v>300</v>
      </c>
      <c r="D64" s="47"/>
      <c r="E64" s="313"/>
      <c r="F64" s="330"/>
    </row>
    <row r="65" spans="1:6" ht="18.75" customHeight="1">
      <c r="A65" s="329">
        <v>54</v>
      </c>
      <c r="B65" s="194" t="s">
        <v>672</v>
      </c>
      <c r="C65" s="47">
        <v>200</v>
      </c>
      <c r="D65" s="47"/>
      <c r="E65" s="313"/>
      <c r="F65" s="330"/>
    </row>
    <row r="66" spans="1:6" ht="18.75" customHeight="1">
      <c r="A66" s="329">
        <v>55</v>
      </c>
      <c r="B66" s="194" t="s">
        <v>673</v>
      </c>
      <c r="C66" s="47">
        <v>250</v>
      </c>
      <c r="D66" s="47"/>
      <c r="E66" s="313"/>
      <c r="F66" s="330"/>
    </row>
    <row r="67" spans="1:6" ht="18.75" customHeight="1">
      <c r="A67" s="329">
        <v>56</v>
      </c>
      <c r="B67" s="194" t="s">
        <v>674</v>
      </c>
      <c r="C67" s="47">
        <v>50</v>
      </c>
      <c r="D67" s="47"/>
      <c r="E67" s="313"/>
      <c r="F67" s="330"/>
    </row>
    <row r="68" spans="1:6" ht="18" customHeight="1">
      <c r="A68" s="329">
        <v>57</v>
      </c>
      <c r="B68" s="194" t="s">
        <v>675</v>
      </c>
      <c r="C68" s="47">
        <v>100</v>
      </c>
      <c r="D68" s="47"/>
      <c r="E68" s="313"/>
      <c r="F68" s="330"/>
    </row>
    <row r="69" spans="1:6" ht="18.75" customHeight="1">
      <c r="A69" s="329">
        <v>58</v>
      </c>
      <c r="B69" s="194" t="s">
        <v>676</v>
      </c>
      <c r="C69" s="47">
        <v>50</v>
      </c>
      <c r="D69" s="47"/>
      <c r="E69" s="313"/>
      <c r="F69" s="330"/>
    </row>
    <row r="70" spans="1:6" ht="18.75" customHeight="1">
      <c r="A70" s="329">
        <v>59</v>
      </c>
      <c r="B70" s="194" t="s">
        <v>677</v>
      </c>
      <c r="C70" s="47">
        <v>1500</v>
      </c>
      <c r="D70" s="47"/>
      <c r="E70" s="313"/>
      <c r="F70" s="330"/>
    </row>
    <row r="71" spans="1:6" ht="18.75" customHeight="1">
      <c r="A71" s="329">
        <v>60</v>
      </c>
      <c r="B71" s="194" t="s">
        <v>678</v>
      </c>
      <c r="C71" s="47">
        <v>1000</v>
      </c>
      <c r="D71" s="47"/>
      <c r="E71" s="313"/>
      <c r="F71" s="330"/>
    </row>
    <row r="72" spans="1:6" ht="18.75" customHeight="1">
      <c r="A72" s="63">
        <v>61</v>
      </c>
      <c r="B72" s="194" t="s">
        <v>679</v>
      </c>
      <c r="C72" s="45">
        <v>1000</v>
      </c>
      <c r="D72" s="45"/>
      <c r="E72" s="274"/>
      <c r="F72" s="260"/>
    </row>
    <row r="73" spans="1:6" ht="18.75" customHeight="1">
      <c r="A73" s="331">
        <v>62</v>
      </c>
      <c r="B73" s="291" t="s">
        <v>680</v>
      </c>
      <c r="C73" s="318">
        <v>500</v>
      </c>
      <c r="D73" s="318"/>
      <c r="E73" s="319"/>
      <c r="F73" s="332"/>
    </row>
    <row r="74" spans="1:6" ht="18.75" customHeight="1">
      <c r="A74" s="329">
        <v>63</v>
      </c>
      <c r="B74" s="194" t="s">
        <v>681</v>
      </c>
      <c r="C74" s="47">
        <v>500</v>
      </c>
      <c r="D74" s="47"/>
      <c r="E74" s="313"/>
      <c r="F74" s="330"/>
    </row>
    <row r="75" spans="1:6" ht="18.75" customHeight="1">
      <c r="A75" s="329">
        <v>64</v>
      </c>
      <c r="B75" s="194" t="s">
        <v>682</v>
      </c>
      <c r="C75" s="47">
        <v>500</v>
      </c>
      <c r="D75" s="47"/>
      <c r="E75" s="313"/>
      <c r="F75" s="330"/>
    </row>
    <row r="76" spans="1:6" ht="18.75" customHeight="1">
      <c r="A76" s="329">
        <v>65</v>
      </c>
      <c r="B76" s="194" t="s">
        <v>683</v>
      </c>
      <c r="C76" s="47">
        <v>1500</v>
      </c>
      <c r="D76" s="47"/>
      <c r="E76" s="313"/>
      <c r="F76" s="330"/>
    </row>
    <row r="77" spans="1:6" ht="18.75" customHeight="1">
      <c r="A77" s="329">
        <v>66</v>
      </c>
      <c r="B77" s="194" t="s">
        <v>684</v>
      </c>
      <c r="C77" s="47">
        <v>500</v>
      </c>
      <c r="D77" s="47"/>
      <c r="E77" s="313"/>
      <c r="F77" s="330"/>
    </row>
    <row r="78" spans="1:6" ht="18.75" customHeight="1">
      <c r="A78" s="329">
        <v>67</v>
      </c>
      <c r="B78" s="194" t="s">
        <v>685</v>
      </c>
      <c r="C78" s="47">
        <v>300</v>
      </c>
      <c r="D78" s="47"/>
      <c r="E78" s="313"/>
      <c r="F78" s="330"/>
    </row>
    <row r="79" spans="1:6" ht="18.75" customHeight="1">
      <c r="A79" s="329">
        <v>68</v>
      </c>
      <c r="B79" s="194" t="s">
        <v>686</v>
      </c>
      <c r="C79" s="47">
        <v>2000</v>
      </c>
      <c r="D79" s="47"/>
      <c r="E79" s="313"/>
      <c r="F79" s="330"/>
    </row>
    <row r="80" spans="1:6" ht="18.75" customHeight="1">
      <c r="A80" s="329">
        <v>69</v>
      </c>
      <c r="B80" s="194" t="s">
        <v>687</v>
      </c>
      <c r="C80" s="47">
        <v>3500</v>
      </c>
      <c r="D80" s="47"/>
      <c r="E80" s="313"/>
      <c r="F80" s="330"/>
    </row>
    <row r="81" spans="1:6" ht="18.75" customHeight="1" thickBot="1">
      <c r="A81" s="327">
        <v>70</v>
      </c>
      <c r="B81" s="315" t="s">
        <v>688</v>
      </c>
      <c r="C81" s="316">
        <v>300</v>
      </c>
      <c r="D81" s="316"/>
      <c r="E81" s="320"/>
      <c r="F81" s="328"/>
    </row>
    <row r="82" spans="1:6" ht="21" customHeight="1" thickBot="1" thickTop="1">
      <c r="A82" s="891" t="s">
        <v>387</v>
      </c>
      <c r="B82" s="892"/>
      <c r="C82" s="336">
        <f>SUM(C43:C81)</f>
        <v>35650</v>
      </c>
      <c r="D82" s="336"/>
      <c r="E82" s="337"/>
      <c r="F82" s="338"/>
    </row>
    <row r="83" spans="1:6" ht="34.5" customHeight="1" thickBot="1" thickTop="1">
      <c r="A83" s="545">
        <v>71</v>
      </c>
      <c r="B83" s="750" t="s">
        <v>1</v>
      </c>
      <c r="C83" s="751">
        <v>47000</v>
      </c>
      <c r="D83" s="662"/>
      <c r="E83" s="663"/>
      <c r="F83" s="664"/>
    </row>
    <row r="84" spans="1:6" ht="21" customHeight="1" thickBot="1" thickTop="1">
      <c r="A84" s="884" t="s">
        <v>2</v>
      </c>
      <c r="B84" s="885"/>
      <c r="C84" s="336">
        <f>SUM(C83)</f>
        <v>47000</v>
      </c>
      <c r="D84" s="336"/>
      <c r="E84" s="337"/>
      <c r="F84" s="534"/>
    </row>
    <row r="85" spans="1:6" ht="18.75" customHeight="1" thickTop="1">
      <c r="A85" s="331">
        <v>72</v>
      </c>
      <c r="B85" s="321" t="s">
        <v>63</v>
      </c>
      <c r="C85" s="322">
        <v>4000</v>
      </c>
      <c r="D85" s="322"/>
      <c r="E85" s="323"/>
      <c r="F85" s="333"/>
    </row>
    <row r="86" spans="1:6" ht="18.75" customHeight="1">
      <c r="A86" s="329">
        <v>73</v>
      </c>
      <c r="B86" s="258" t="s">
        <v>64</v>
      </c>
      <c r="C86" s="202">
        <v>1500</v>
      </c>
      <c r="D86" s="202"/>
      <c r="E86" s="314"/>
      <c r="F86" s="334"/>
    </row>
    <row r="87" spans="1:6" ht="18.75" customHeight="1">
      <c r="A87" s="329">
        <v>74</v>
      </c>
      <c r="B87" s="258" t="s">
        <v>939</v>
      </c>
      <c r="C87" s="202">
        <v>3000</v>
      </c>
      <c r="D87" s="202"/>
      <c r="E87" s="314"/>
      <c r="F87" s="334"/>
    </row>
    <row r="88" spans="1:6" ht="18.75" customHeight="1">
      <c r="A88" s="63">
        <v>75</v>
      </c>
      <c r="B88" s="258" t="s">
        <v>940</v>
      </c>
      <c r="C88" s="235">
        <v>1000</v>
      </c>
      <c r="D88" s="235"/>
      <c r="E88" s="623"/>
      <c r="F88" s="624"/>
    </row>
    <row r="89" spans="1:6" ht="18.75" customHeight="1">
      <c r="A89" s="331">
        <v>76</v>
      </c>
      <c r="B89" s="321" t="s">
        <v>65</v>
      </c>
      <c r="C89" s="322">
        <v>2500</v>
      </c>
      <c r="D89" s="322"/>
      <c r="E89" s="323"/>
      <c r="F89" s="333"/>
    </row>
    <row r="90" spans="1:6" ht="18.75" customHeight="1">
      <c r="A90" s="329">
        <v>77</v>
      </c>
      <c r="B90" s="258" t="s">
        <v>66</v>
      </c>
      <c r="C90" s="202">
        <v>750</v>
      </c>
      <c r="D90" s="202"/>
      <c r="E90" s="314"/>
      <c r="F90" s="334"/>
    </row>
    <row r="91" spans="1:6" ht="18.75" customHeight="1">
      <c r="A91" s="329">
        <v>78</v>
      </c>
      <c r="B91" s="258" t="s">
        <v>941</v>
      </c>
      <c r="C91" s="202">
        <v>2000</v>
      </c>
      <c r="D91" s="202"/>
      <c r="E91" s="314"/>
      <c r="F91" s="334"/>
    </row>
    <row r="92" spans="1:6" ht="18.75" customHeight="1">
      <c r="A92" s="329">
        <v>79</v>
      </c>
      <c r="B92" s="258" t="s">
        <v>942</v>
      </c>
      <c r="C92" s="202">
        <v>1000</v>
      </c>
      <c r="D92" s="202"/>
      <c r="E92" s="314"/>
      <c r="F92" s="334"/>
    </row>
    <row r="93" spans="1:6" ht="18.75" customHeight="1">
      <c r="A93" s="329">
        <v>80</v>
      </c>
      <c r="B93" s="258" t="s">
        <v>67</v>
      </c>
      <c r="C93" s="202">
        <v>1000</v>
      </c>
      <c r="D93" s="202"/>
      <c r="E93" s="314"/>
      <c r="F93" s="334"/>
    </row>
    <row r="94" spans="1:6" ht="18.75" customHeight="1">
      <c r="A94" s="329">
        <v>81</v>
      </c>
      <c r="B94" s="258" t="s">
        <v>68</v>
      </c>
      <c r="C94" s="202">
        <v>1000</v>
      </c>
      <c r="D94" s="202"/>
      <c r="E94" s="314"/>
      <c r="F94" s="334"/>
    </row>
    <row r="95" spans="1:6" ht="18.75" customHeight="1">
      <c r="A95" s="329">
        <v>82</v>
      </c>
      <c r="B95" s="258" t="s">
        <v>69</v>
      </c>
      <c r="C95" s="202">
        <v>1000</v>
      </c>
      <c r="D95" s="202"/>
      <c r="E95" s="314"/>
      <c r="F95" s="334"/>
    </row>
    <row r="96" spans="1:6" ht="18.75" customHeight="1">
      <c r="A96" s="329">
        <v>83</v>
      </c>
      <c r="B96" s="258" t="s">
        <v>70</v>
      </c>
      <c r="C96" s="202">
        <v>1000</v>
      </c>
      <c r="D96" s="202"/>
      <c r="E96" s="314"/>
      <c r="F96" s="334"/>
    </row>
    <row r="97" spans="1:6" ht="18.75" customHeight="1">
      <c r="A97" s="329">
        <v>84</v>
      </c>
      <c r="B97" s="258" t="s">
        <v>71</v>
      </c>
      <c r="C97" s="202">
        <v>3000</v>
      </c>
      <c r="D97" s="202"/>
      <c r="E97" s="314"/>
      <c r="F97" s="334"/>
    </row>
    <row r="98" spans="1:6" ht="18.75" customHeight="1">
      <c r="A98" s="329">
        <v>85</v>
      </c>
      <c r="B98" s="258" t="s">
        <v>72</v>
      </c>
      <c r="C98" s="202">
        <v>1500</v>
      </c>
      <c r="D98" s="202"/>
      <c r="E98" s="314"/>
      <c r="F98" s="334"/>
    </row>
    <row r="99" spans="1:6" ht="18.75" customHeight="1">
      <c r="A99" s="63">
        <v>86</v>
      </c>
      <c r="B99" s="258" t="s">
        <v>943</v>
      </c>
      <c r="C99" s="235">
        <v>500</v>
      </c>
      <c r="D99" s="235"/>
      <c r="E99" s="623"/>
      <c r="F99" s="624"/>
    </row>
    <row r="100" spans="1:6" ht="18.75" customHeight="1">
      <c r="A100" s="331">
        <v>87</v>
      </c>
      <c r="B100" s="321" t="s">
        <v>73</v>
      </c>
      <c r="C100" s="322">
        <v>500</v>
      </c>
      <c r="D100" s="322"/>
      <c r="E100" s="323"/>
      <c r="F100" s="333"/>
    </row>
    <row r="101" spans="1:6" ht="18.75" customHeight="1">
      <c r="A101" s="329">
        <v>88</v>
      </c>
      <c r="B101" s="258" t="s">
        <v>74</v>
      </c>
      <c r="C101" s="202">
        <v>3000</v>
      </c>
      <c r="D101" s="202"/>
      <c r="E101" s="314"/>
      <c r="F101" s="334"/>
    </row>
    <row r="102" spans="1:6" ht="18.75" customHeight="1">
      <c r="A102" s="329">
        <v>89</v>
      </c>
      <c r="B102" s="258" t="s">
        <v>75</v>
      </c>
      <c r="C102" s="202">
        <v>4000</v>
      </c>
      <c r="D102" s="202"/>
      <c r="E102" s="314"/>
      <c r="F102" s="334"/>
    </row>
    <row r="103" spans="1:6" ht="18.75" customHeight="1">
      <c r="A103" s="772">
        <v>90</v>
      </c>
      <c r="B103" s="258" t="s">
        <v>944</v>
      </c>
      <c r="C103" s="202">
        <v>3000</v>
      </c>
      <c r="D103" s="202"/>
      <c r="E103" s="314"/>
      <c r="F103" s="334"/>
    </row>
    <row r="104" spans="1:6" ht="18.75" customHeight="1">
      <c r="A104" s="772">
        <v>91</v>
      </c>
      <c r="B104" s="258" t="s">
        <v>945</v>
      </c>
      <c r="C104" s="202">
        <v>1500</v>
      </c>
      <c r="D104" s="202"/>
      <c r="E104" s="314"/>
      <c r="F104" s="334"/>
    </row>
    <row r="105" spans="1:6" ht="18.75" customHeight="1">
      <c r="A105" s="772">
        <v>92</v>
      </c>
      <c r="B105" s="258" t="s">
        <v>946</v>
      </c>
      <c r="C105" s="235">
        <v>1000</v>
      </c>
      <c r="D105" s="202"/>
      <c r="E105" s="314"/>
      <c r="F105" s="334"/>
    </row>
    <row r="106" spans="1:6" ht="18.75" customHeight="1">
      <c r="A106" s="772">
        <v>93</v>
      </c>
      <c r="B106" s="258" t="s">
        <v>947</v>
      </c>
      <c r="C106" s="235">
        <v>1000</v>
      </c>
      <c r="D106" s="202"/>
      <c r="E106" s="314"/>
      <c r="F106" s="334"/>
    </row>
    <row r="107" spans="1:6" ht="18.75" customHeight="1">
      <c r="A107" s="772">
        <v>94</v>
      </c>
      <c r="B107" s="258" t="s">
        <v>948</v>
      </c>
      <c r="C107" s="202">
        <v>1000</v>
      </c>
      <c r="D107" s="202"/>
      <c r="E107" s="314"/>
      <c r="F107" s="334"/>
    </row>
    <row r="108" spans="1:6" ht="18.75" customHeight="1">
      <c r="A108" s="772">
        <v>95</v>
      </c>
      <c r="B108" s="258" t="s">
        <v>76</v>
      </c>
      <c r="C108" s="202">
        <v>2000</v>
      </c>
      <c r="D108" s="202"/>
      <c r="E108" s="314"/>
      <c r="F108" s="334"/>
    </row>
    <row r="109" spans="1:6" ht="18.75" customHeight="1">
      <c r="A109" s="772">
        <v>96</v>
      </c>
      <c r="B109" s="258" t="s">
        <v>77</v>
      </c>
      <c r="C109" s="202">
        <v>3000</v>
      </c>
      <c r="D109" s="202"/>
      <c r="E109" s="314"/>
      <c r="F109" s="334"/>
    </row>
    <row r="110" spans="1:6" ht="18.75" customHeight="1">
      <c r="A110" s="772">
        <v>97</v>
      </c>
      <c r="B110" s="258" t="s">
        <v>78</v>
      </c>
      <c r="C110" s="202">
        <v>4000</v>
      </c>
      <c r="D110" s="202"/>
      <c r="E110" s="314"/>
      <c r="F110" s="334"/>
    </row>
    <row r="111" spans="1:6" ht="18.75" customHeight="1">
      <c r="A111" s="772">
        <v>98</v>
      </c>
      <c r="B111" s="258" t="s">
        <v>79</v>
      </c>
      <c r="C111" s="202">
        <v>1000</v>
      </c>
      <c r="D111" s="202"/>
      <c r="E111" s="314"/>
      <c r="F111" s="334"/>
    </row>
    <row r="112" spans="1:6" ht="18.75" customHeight="1">
      <c r="A112" s="772">
        <v>99</v>
      </c>
      <c r="B112" s="258" t="s">
        <v>80</v>
      </c>
      <c r="C112" s="235">
        <v>1000</v>
      </c>
      <c r="D112" s="202"/>
      <c r="E112" s="314"/>
      <c r="F112" s="334"/>
    </row>
    <row r="113" spans="1:6" ht="18.75" customHeight="1" thickBot="1">
      <c r="A113" s="329">
        <v>100</v>
      </c>
      <c r="B113" s="376" t="s">
        <v>949</v>
      </c>
      <c r="C113" s="375">
        <v>2000</v>
      </c>
      <c r="D113" s="202"/>
      <c r="E113" s="314"/>
      <c r="F113" s="334"/>
    </row>
    <row r="114" spans="1:6" ht="39" customHeight="1" thickBot="1" thickTop="1">
      <c r="A114" s="895" t="s">
        <v>388</v>
      </c>
      <c r="B114" s="896"/>
      <c r="C114" s="336">
        <f>SUM(C85:C113)</f>
        <v>52750</v>
      </c>
      <c r="D114" s="773"/>
      <c r="E114" s="774"/>
      <c r="F114" s="534"/>
    </row>
    <row r="115" spans="1:6" ht="25.5" customHeight="1" thickTop="1">
      <c r="A115" s="618">
        <v>101</v>
      </c>
      <c r="B115" s="625" t="s">
        <v>59</v>
      </c>
      <c r="C115" s="626">
        <v>2500</v>
      </c>
      <c r="D115" s="626"/>
      <c r="E115" s="627"/>
      <c r="F115" s="628"/>
    </row>
    <row r="116" spans="1:6" ht="25.5" customHeight="1">
      <c r="A116" s="329">
        <v>102</v>
      </c>
      <c r="B116" s="258" t="s">
        <v>60</v>
      </c>
      <c r="C116" s="202">
        <v>2000</v>
      </c>
      <c r="D116" s="202"/>
      <c r="E116" s="314"/>
      <c r="F116" s="334"/>
    </row>
    <row r="117" spans="1:6" ht="27" customHeight="1" thickBot="1">
      <c r="A117" s="327">
        <v>103</v>
      </c>
      <c r="B117" s="324" t="s">
        <v>61</v>
      </c>
      <c r="C117" s="325">
        <v>1500</v>
      </c>
      <c r="D117" s="325"/>
      <c r="E117" s="326"/>
      <c r="F117" s="335"/>
    </row>
    <row r="118" spans="1:6" ht="38.25" customHeight="1" thickBot="1" thickTop="1">
      <c r="A118" s="895" t="s">
        <v>389</v>
      </c>
      <c r="B118" s="896"/>
      <c r="C118" s="336">
        <f>SUM(C115:C117)</f>
        <v>6000</v>
      </c>
      <c r="D118" s="336"/>
      <c r="E118" s="337"/>
      <c r="F118" s="338"/>
    </row>
    <row r="119" spans="1:6" ht="21.75" customHeight="1" thickTop="1">
      <c r="A119" s="331">
        <v>104</v>
      </c>
      <c r="B119" s="321" t="s">
        <v>215</v>
      </c>
      <c r="C119" s="322">
        <v>700</v>
      </c>
      <c r="D119" s="322"/>
      <c r="E119" s="323"/>
      <c r="F119" s="333">
        <v>0.7</v>
      </c>
    </row>
    <row r="120" spans="1:6" ht="27" customHeight="1">
      <c r="A120" s="329">
        <v>105</v>
      </c>
      <c r="B120" s="258" t="s">
        <v>216</v>
      </c>
      <c r="C120" s="202">
        <v>5300</v>
      </c>
      <c r="D120" s="202"/>
      <c r="E120" s="314"/>
      <c r="F120" s="334">
        <v>5.3</v>
      </c>
    </row>
    <row r="121" spans="1:6" ht="18.75" customHeight="1">
      <c r="A121" s="63">
        <v>106</v>
      </c>
      <c r="B121" s="258" t="s">
        <v>217</v>
      </c>
      <c r="C121" s="235">
        <v>3780</v>
      </c>
      <c r="D121" s="235"/>
      <c r="E121" s="623"/>
      <c r="F121" s="624">
        <v>3.8</v>
      </c>
    </row>
    <row r="122" spans="1:6" ht="18.75" customHeight="1">
      <c r="A122" s="331">
        <v>107</v>
      </c>
      <c r="B122" s="321" t="s">
        <v>218</v>
      </c>
      <c r="C122" s="322">
        <v>1500</v>
      </c>
      <c r="D122" s="322"/>
      <c r="E122" s="323"/>
      <c r="F122" s="333">
        <v>1.5</v>
      </c>
    </row>
    <row r="123" spans="1:6" ht="18.75" customHeight="1">
      <c r="A123" s="329">
        <v>108</v>
      </c>
      <c r="B123" s="258" t="s">
        <v>219</v>
      </c>
      <c r="C123" s="202">
        <v>2400</v>
      </c>
      <c r="D123" s="202"/>
      <c r="E123" s="314"/>
      <c r="F123" s="334">
        <v>2.4</v>
      </c>
    </row>
    <row r="124" spans="1:6" ht="20.25" customHeight="1">
      <c r="A124" s="329">
        <v>109</v>
      </c>
      <c r="B124" s="258" t="s">
        <v>220</v>
      </c>
      <c r="C124" s="202">
        <v>400</v>
      </c>
      <c r="D124" s="202"/>
      <c r="E124" s="314"/>
      <c r="F124" s="334">
        <v>0.4</v>
      </c>
    </row>
    <row r="125" spans="1:6" ht="18.75" customHeight="1">
      <c r="A125" s="329">
        <v>110</v>
      </c>
      <c r="B125" s="258" t="s">
        <v>221</v>
      </c>
      <c r="C125" s="202">
        <v>1770</v>
      </c>
      <c r="D125" s="202"/>
      <c r="E125" s="314"/>
      <c r="F125" s="334">
        <v>1.8</v>
      </c>
    </row>
    <row r="126" spans="1:6" ht="18.75" customHeight="1">
      <c r="A126" s="329">
        <v>111</v>
      </c>
      <c r="B126" s="258" t="s">
        <v>222</v>
      </c>
      <c r="C126" s="202">
        <v>400</v>
      </c>
      <c r="D126" s="202"/>
      <c r="E126" s="314"/>
      <c r="F126" s="334">
        <v>0.4</v>
      </c>
    </row>
    <row r="127" spans="1:6" ht="18.75" customHeight="1">
      <c r="A127" s="329">
        <v>112</v>
      </c>
      <c r="B127" s="258" t="s">
        <v>223</v>
      </c>
      <c r="C127" s="202">
        <v>2100</v>
      </c>
      <c r="D127" s="202"/>
      <c r="E127" s="314"/>
      <c r="F127" s="334">
        <v>2.1</v>
      </c>
    </row>
    <row r="128" spans="1:6" ht="18.75" customHeight="1">
      <c r="A128" s="329">
        <v>113</v>
      </c>
      <c r="B128" s="258" t="s">
        <v>224</v>
      </c>
      <c r="C128" s="202">
        <v>530</v>
      </c>
      <c r="D128" s="202"/>
      <c r="E128" s="314"/>
      <c r="F128" s="334">
        <v>0.5</v>
      </c>
    </row>
    <row r="129" spans="1:6" ht="18.75" customHeight="1">
      <c r="A129" s="329">
        <v>114</v>
      </c>
      <c r="B129" s="258" t="s">
        <v>225</v>
      </c>
      <c r="C129" s="202">
        <v>4400</v>
      </c>
      <c r="D129" s="202"/>
      <c r="E129" s="314"/>
      <c r="F129" s="334">
        <v>4.4</v>
      </c>
    </row>
    <row r="130" spans="1:6" ht="20.25" customHeight="1">
      <c r="A130" s="329">
        <v>115</v>
      </c>
      <c r="B130" s="258" t="s">
        <v>226</v>
      </c>
      <c r="C130" s="202">
        <v>7460</v>
      </c>
      <c r="D130" s="202"/>
      <c r="E130" s="314"/>
      <c r="F130" s="334">
        <v>7.5</v>
      </c>
    </row>
    <row r="131" spans="1:6" ht="18.75" customHeight="1">
      <c r="A131" s="329">
        <v>116</v>
      </c>
      <c r="B131" s="258" t="s">
        <v>227</v>
      </c>
      <c r="C131" s="202">
        <v>1300</v>
      </c>
      <c r="D131" s="202"/>
      <c r="E131" s="314"/>
      <c r="F131" s="334">
        <v>1.3</v>
      </c>
    </row>
    <row r="132" spans="1:6" ht="18.75" customHeight="1">
      <c r="A132" s="329">
        <v>117</v>
      </c>
      <c r="B132" s="258" t="s">
        <v>228</v>
      </c>
      <c r="C132" s="202">
        <v>5500</v>
      </c>
      <c r="D132" s="202"/>
      <c r="E132" s="314"/>
      <c r="F132" s="334">
        <v>5.5</v>
      </c>
    </row>
    <row r="133" spans="1:6" ht="24" customHeight="1">
      <c r="A133" s="63">
        <v>118</v>
      </c>
      <c r="B133" s="258" t="s">
        <v>229</v>
      </c>
      <c r="C133" s="235">
        <v>15700</v>
      </c>
      <c r="D133" s="235"/>
      <c r="E133" s="623"/>
      <c r="F133" s="624">
        <v>15.7</v>
      </c>
    </row>
    <row r="134" spans="1:6" ht="18.75" customHeight="1">
      <c r="A134" s="331">
        <v>119</v>
      </c>
      <c r="B134" s="321" t="s">
        <v>230</v>
      </c>
      <c r="C134" s="322">
        <v>660</v>
      </c>
      <c r="D134" s="322"/>
      <c r="E134" s="323"/>
      <c r="F134" s="333">
        <v>0.7</v>
      </c>
    </row>
    <row r="135" spans="1:6" ht="18.75" customHeight="1">
      <c r="A135" s="329">
        <v>120</v>
      </c>
      <c r="B135" s="258" t="s">
        <v>232</v>
      </c>
      <c r="C135" s="202">
        <v>1200</v>
      </c>
      <c r="D135" s="202"/>
      <c r="E135" s="314"/>
      <c r="F135" s="334">
        <v>1.2</v>
      </c>
    </row>
    <row r="136" spans="1:6" ht="18.75" customHeight="1">
      <c r="A136" s="329">
        <v>121</v>
      </c>
      <c r="B136" s="258" t="s">
        <v>233</v>
      </c>
      <c r="C136" s="202">
        <v>500</v>
      </c>
      <c r="D136" s="202"/>
      <c r="E136" s="314"/>
      <c r="F136" s="334">
        <v>0.5</v>
      </c>
    </row>
    <row r="137" spans="1:6" ht="18.75" customHeight="1" thickBot="1">
      <c r="A137" s="327">
        <v>122</v>
      </c>
      <c r="B137" s="324" t="s">
        <v>234</v>
      </c>
      <c r="C137" s="325">
        <v>1300</v>
      </c>
      <c r="D137" s="325"/>
      <c r="E137" s="326"/>
      <c r="F137" s="335">
        <v>1.3</v>
      </c>
    </row>
    <row r="138" spans="1:6" ht="32.25" customHeight="1" thickBot="1" thickTop="1">
      <c r="A138" s="895" t="s">
        <v>390</v>
      </c>
      <c r="B138" s="896"/>
      <c r="C138" s="336">
        <f>SUM(C119:C137)</f>
        <v>56900</v>
      </c>
      <c r="D138" s="336"/>
      <c r="E138" s="337"/>
      <c r="F138" s="338">
        <f>SUM(F119:F137)</f>
        <v>57</v>
      </c>
    </row>
    <row r="139" spans="1:6" ht="24" customHeight="1" thickTop="1">
      <c r="A139" s="618">
        <v>123</v>
      </c>
      <c r="B139" s="625" t="s">
        <v>753</v>
      </c>
      <c r="C139" s="626">
        <v>1800</v>
      </c>
      <c r="D139" s="626"/>
      <c r="E139" s="627"/>
      <c r="F139" s="628"/>
    </row>
    <row r="140" spans="1:6" ht="24" customHeight="1">
      <c r="A140" s="329">
        <v>124</v>
      </c>
      <c r="B140" s="258" t="s">
        <v>754</v>
      </c>
      <c r="C140" s="202">
        <v>1300</v>
      </c>
      <c r="D140" s="202"/>
      <c r="E140" s="314"/>
      <c r="F140" s="334"/>
    </row>
    <row r="141" spans="1:6" ht="22.5" customHeight="1">
      <c r="A141" s="329">
        <v>125</v>
      </c>
      <c r="B141" s="258" t="s">
        <v>755</v>
      </c>
      <c r="C141" s="202">
        <v>900</v>
      </c>
      <c r="D141" s="202"/>
      <c r="E141" s="314"/>
      <c r="F141" s="334"/>
    </row>
    <row r="142" spans="1:6" ht="24" customHeight="1" thickBot="1">
      <c r="A142" s="327">
        <v>126</v>
      </c>
      <c r="B142" s="324" t="s">
        <v>756</v>
      </c>
      <c r="C142" s="325">
        <v>7000</v>
      </c>
      <c r="D142" s="325"/>
      <c r="E142" s="326"/>
      <c r="F142" s="335"/>
    </row>
    <row r="143" spans="1:6" ht="18.75" customHeight="1" thickBot="1" thickTop="1">
      <c r="A143" s="895" t="s">
        <v>391</v>
      </c>
      <c r="B143" s="896"/>
      <c r="C143" s="336">
        <f>SUM(C139:C142)</f>
        <v>11000</v>
      </c>
      <c r="D143" s="336"/>
      <c r="E143" s="337"/>
      <c r="F143" s="338"/>
    </row>
    <row r="144" spans="1:6" ht="21.75" customHeight="1" thickTop="1">
      <c r="A144" s="618">
        <v>127</v>
      </c>
      <c r="B144" s="625" t="s">
        <v>108</v>
      </c>
      <c r="C144" s="626">
        <v>4000</v>
      </c>
      <c r="D144" s="626"/>
      <c r="E144" s="627"/>
      <c r="F144" s="628">
        <v>1</v>
      </c>
    </row>
    <row r="145" spans="1:6" ht="40.5" customHeight="1" thickBot="1">
      <c r="A145" s="603">
        <v>128</v>
      </c>
      <c r="B145" s="376" t="s">
        <v>127</v>
      </c>
      <c r="C145" s="375">
        <v>20000</v>
      </c>
      <c r="D145" s="375"/>
      <c r="E145" s="377"/>
      <c r="F145" s="378">
        <v>5</v>
      </c>
    </row>
    <row r="146" spans="1:6" ht="18.75" customHeight="1" thickBot="1" thickTop="1">
      <c r="A146" s="902" t="s">
        <v>392</v>
      </c>
      <c r="B146" s="903"/>
      <c r="C146" s="340">
        <f>SUM(C144:C145)</f>
        <v>24000</v>
      </c>
      <c r="D146" s="340"/>
      <c r="E146" s="341"/>
      <c r="F146" s="342">
        <f>SUM(F144:F145)</f>
        <v>6</v>
      </c>
    </row>
    <row r="147" spans="1:6" ht="30.75" customHeight="1" thickBot="1">
      <c r="A147" s="900" t="s">
        <v>130</v>
      </c>
      <c r="B147" s="901"/>
      <c r="C147" s="137">
        <f>SUM(C9+C15+C31+C34+C37+C42+C82+C84+C114+C118+C138+C143+C146)</f>
        <v>337050</v>
      </c>
      <c r="D147" s="137">
        <f>SUM(D9+D15+D31+D34+D37+D42+D82+D84+D114+D118+D138+D143+D146)</f>
        <v>0</v>
      </c>
      <c r="E147" s="137">
        <f>SUM(E9+E15+E31+E34+E37+E42+E82+E84+E114+E118+E138+E143+E146)</f>
        <v>0</v>
      </c>
      <c r="F147" s="185">
        <f>SUM(F9+F15+F31+F34+F37+F42+F82+F84+F114+F118+F138+F143+F146)</f>
        <v>63.6</v>
      </c>
    </row>
    <row r="148" spans="1:6" ht="17.25" customHeight="1">
      <c r="A148" s="209"/>
      <c r="B148" s="209"/>
      <c r="C148" s="209"/>
      <c r="D148" s="209"/>
      <c r="E148" s="209"/>
      <c r="F148" s="209"/>
    </row>
    <row r="149" spans="1:6" ht="16.5" customHeight="1">
      <c r="A149" s="209"/>
      <c r="B149" s="209"/>
      <c r="C149" s="209"/>
      <c r="D149" s="209"/>
      <c r="E149" s="209"/>
      <c r="F149" s="210"/>
    </row>
    <row r="150" spans="1:6" ht="15.75">
      <c r="A150" s="831" t="s">
        <v>1008</v>
      </c>
      <c r="B150" s="831"/>
      <c r="C150" s="253" t="s">
        <v>1110</v>
      </c>
      <c r="D150" s="243"/>
      <c r="E150" s="203"/>
      <c r="F150" s="151"/>
    </row>
    <row r="151" spans="1:6" ht="15.75">
      <c r="A151" s="11"/>
      <c r="B151" s="367"/>
      <c r="C151" s="246" t="s">
        <v>519</v>
      </c>
      <c r="D151" s="243"/>
      <c r="E151" s="203"/>
      <c r="F151" s="204" t="s">
        <v>512</v>
      </c>
    </row>
    <row r="152" spans="1:5" ht="15.75">
      <c r="A152" s="11"/>
      <c r="B152" s="74" t="s">
        <v>518</v>
      </c>
      <c r="C152" s="245"/>
      <c r="D152" s="245"/>
      <c r="E152" s="246"/>
    </row>
    <row r="153" spans="1:6" ht="15.75">
      <c r="A153" s="831" t="s">
        <v>771</v>
      </c>
      <c r="B153" s="831"/>
      <c r="C153" s="75" t="s">
        <v>772</v>
      </c>
      <c r="D153" s="253"/>
      <c r="E153" s="203"/>
      <c r="F153" s="151"/>
    </row>
    <row r="154" spans="1:6" ht="15.75">
      <c r="A154" s="831"/>
      <c r="B154" s="831"/>
      <c r="C154" s="246" t="s">
        <v>519</v>
      </c>
      <c r="D154" s="246"/>
      <c r="E154" s="246"/>
      <c r="F154" s="204" t="s">
        <v>521</v>
      </c>
    </row>
    <row r="155" spans="1:5" ht="15.75">
      <c r="A155" s="11"/>
      <c r="B155" s="74"/>
      <c r="C155" s="203"/>
      <c r="D155" s="203"/>
      <c r="E155" s="203"/>
    </row>
    <row r="156" spans="1:6" ht="15.75">
      <c r="A156" s="831" t="s">
        <v>394</v>
      </c>
      <c r="B156" s="831"/>
      <c r="C156" s="899" t="s">
        <v>1017</v>
      </c>
      <c r="D156" s="899"/>
      <c r="E156" s="253" t="s">
        <v>1009</v>
      </c>
      <c r="F156" s="151"/>
    </row>
    <row r="157" spans="1:6" ht="15.75">
      <c r="A157" s="831" t="s">
        <v>413</v>
      </c>
      <c r="B157" s="831"/>
      <c r="C157" s="828" t="s">
        <v>478</v>
      </c>
      <c r="D157" s="828"/>
      <c r="E157" s="246" t="s">
        <v>519</v>
      </c>
      <c r="F157" s="77" t="s">
        <v>512</v>
      </c>
    </row>
    <row r="158" spans="3:4" ht="15.75">
      <c r="C158" s="828"/>
      <c r="D158" s="828"/>
    </row>
    <row r="159" spans="1:6" ht="15.75">
      <c r="A159" s="830" t="s">
        <v>769</v>
      </c>
      <c r="B159" s="830"/>
      <c r="C159" s="241"/>
      <c r="D159" s="241"/>
      <c r="E159" s="254"/>
      <c r="F159" s="254">
        <v>43879</v>
      </c>
    </row>
    <row r="160" spans="1:6" ht="15">
      <c r="A160" s="848" t="s">
        <v>395</v>
      </c>
      <c r="B160" s="848"/>
      <c r="C160" s="248"/>
      <c r="D160" s="134"/>
      <c r="E160" s="248"/>
      <c r="F160" s="248" t="s">
        <v>396</v>
      </c>
    </row>
  </sheetData>
  <sheetProtection/>
  <mergeCells count="26">
    <mergeCell ref="A147:B147"/>
    <mergeCell ref="A146:B146"/>
    <mergeCell ref="A143:B143"/>
    <mergeCell ref="A138:B138"/>
    <mergeCell ref="A118:B118"/>
    <mergeCell ref="A114:B114"/>
    <mergeCell ref="A150:B150"/>
    <mergeCell ref="A159:B159"/>
    <mergeCell ref="A160:B160"/>
    <mergeCell ref="C157:D157"/>
    <mergeCell ref="C156:D156"/>
    <mergeCell ref="C158:D158"/>
    <mergeCell ref="A157:B157"/>
    <mergeCell ref="A156:B156"/>
    <mergeCell ref="A154:B154"/>
    <mergeCell ref="A153:B153"/>
    <mergeCell ref="A84:B84"/>
    <mergeCell ref="A2:F2"/>
    <mergeCell ref="A3:F3"/>
    <mergeCell ref="A82:B82"/>
    <mergeCell ref="A15:B15"/>
    <mergeCell ref="A9:B9"/>
    <mergeCell ref="A42:B42"/>
    <mergeCell ref="A37:B37"/>
    <mergeCell ref="A34:B34"/>
    <mergeCell ref="A31:B31"/>
  </mergeCells>
  <conditionalFormatting sqref="B85:B113">
    <cfRule type="duplicateValues" priority="2" dxfId="1" stopIfTrue="1">
      <formula>AND(COUNTIF($B$85:$B$113,B85)&gt;1,NOT(ISBLANK(B85)))</formula>
    </cfRule>
  </conditionalFormatting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3"/>
  <sheetViews>
    <sheetView zoomScaleSheetLayoutView="90" zoomScalePageLayoutView="0" workbookViewId="0" topLeftCell="A22">
      <selection activeCell="D24" sqref="D24"/>
    </sheetView>
  </sheetViews>
  <sheetFormatPr defaultColWidth="9.140625" defaultRowHeight="15"/>
  <cols>
    <col min="1" max="1" width="5.57421875" style="11" customWidth="1"/>
    <col min="2" max="2" width="22.57421875" style="11" customWidth="1"/>
    <col min="3" max="3" width="24.7109375" style="11" customWidth="1"/>
    <col min="4" max="4" width="44.00390625" style="11" customWidth="1"/>
    <col min="5" max="5" width="17.421875" style="11" customWidth="1"/>
    <col min="6" max="6" width="18.8515625" style="11" customWidth="1"/>
    <col min="7" max="7" width="16.57421875" style="11" customWidth="1"/>
    <col min="8" max="16384" width="9.140625" style="11" customWidth="1"/>
  </cols>
  <sheetData>
    <row r="1" ht="19.5" thickBot="1">
      <c r="G1" s="9" t="s">
        <v>328</v>
      </c>
    </row>
    <row r="2" spans="1:7" ht="35.25" customHeight="1" thickBot="1">
      <c r="A2" s="886" t="s">
        <v>469</v>
      </c>
      <c r="B2" s="887"/>
      <c r="C2" s="887"/>
      <c r="D2" s="887"/>
      <c r="E2" s="887"/>
      <c r="F2" s="887"/>
      <c r="G2" s="888"/>
    </row>
    <row r="3" spans="1:7" ht="33.75" customHeight="1" thickBot="1">
      <c r="A3" s="931" t="s">
        <v>780</v>
      </c>
      <c r="B3" s="932"/>
      <c r="C3" s="932"/>
      <c r="D3" s="932"/>
      <c r="E3" s="932"/>
      <c r="F3" s="932"/>
      <c r="G3" s="933"/>
    </row>
    <row r="4" spans="1:7" ht="57" thickBot="1">
      <c r="A4" s="188" t="s">
        <v>414</v>
      </c>
      <c r="B4" s="189" t="s">
        <v>508</v>
      </c>
      <c r="C4" s="189" t="s">
        <v>513</v>
      </c>
      <c r="D4" s="189" t="s">
        <v>509</v>
      </c>
      <c r="E4" s="189" t="s">
        <v>510</v>
      </c>
      <c r="F4" s="189" t="s">
        <v>511</v>
      </c>
      <c r="G4" s="190" t="s">
        <v>430</v>
      </c>
    </row>
    <row r="5" spans="1:7" ht="19.5" thickBot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6">
        <v>7</v>
      </c>
    </row>
    <row r="6" spans="1:7" ht="79.5" customHeight="1">
      <c r="A6" s="706">
        <v>1</v>
      </c>
      <c r="B6" s="940" t="s">
        <v>1055</v>
      </c>
      <c r="C6" s="111" t="s">
        <v>1027</v>
      </c>
      <c r="D6" s="111" t="s">
        <v>1031</v>
      </c>
      <c r="E6" s="904" t="s">
        <v>540</v>
      </c>
      <c r="F6" s="904" t="s">
        <v>841</v>
      </c>
      <c r="G6" s="937" t="s">
        <v>1028</v>
      </c>
    </row>
    <row r="7" spans="1:7" ht="76.5" customHeight="1">
      <c r="A7" s="280"/>
      <c r="B7" s="941"/>
      <c r="C7" s="107" t="s">
        <v>880</v>
      </c>
      <c r="D7" s="107" t="s">
        <v>1032</v>
      </c>
      <c r="E7" s="928"/>
      <c r="F7" s="928"/>
      <c r="G7" s="938"/>
    </row>
    <row r="8" spans="1:7" ht="81" customHeight="1" thickBot="1">
      <c r="A8" s="281"/>
      <c r="B8" s="942"/>
      <c r="C8" s="139" t="s">
        <v>881</v>
      </c>
      <c r="D8" s="139" t="s">
        <v>1030</v>
      </c>
      <c r="E8" s="905"/>
      <c r="F8" s="905"/>
      <c r="G8" s="939"/>
    </row>
    <row r="9" spans="1:7" ht="81" customHeight="1" thickBot="1">
      <c r="A9" s="282">
        <v>2</v>
      </c>
      <c r="B9" s="214" t="s">
        <v>1056</v>
      </c>
      <c r="C9" s="191" t="s">
        <v>888</v>
      </c>
      <c r="D9" s="191" t="s">
        <v>274</v>
      </c>
      <c r="E9" s="191" t="s">
        <v>552</v>
      </c>
      <c r="F9" s="191" t="s">
        <v>200</v>
      </c>
      <c r="G9" s="109" t="s">
        <v>176</v>
      </c>
    </row>
    <row r="10" spans="1:7" ht="84.75" customHeight="1">
      <c r="A10" s="706">
        <v>3</v>
      </c>
      <c r="B10" s="940" t="s">
        <v>1057</v>
      </c>
      <c r="C10" s="111" t="s">
        <v>893</v>
      </c>
      <c r="D10" s="111" t="s">
        <v>1033</v>
      </c>
      <c r="E10" s="921" t="s">
        <v>541</v>
      </c>
      <c r="F10" s="921" t="s">
        <v>201</v>
      </c>
      <c r="G10" s="929" t="s">
        <v>177</v>
      </c>
    </row>
    <row r="11" spans="1:7" ht="101.25" customHeight="1" thickBot="1">
      <c r="A11" s="281"/>
      <c r="B11" s="942"/>
      <c r="C11" s="139" t="s">
        <v>894</v>
      </c>
      <c r="D11" s="139" t="s">
        <v>1034</v>
      </c>
      <c r="E11" s="923"/>
      <c r="F11" s="923"/>
      <c r="G11" s="930"/>
    </row>
    <row r="12" spans="1:7" ht="82.5" customHeight="1" thickBot="1">
      <c r="A12" s="282">
        <v>4</v>
      </c>
      <c r="B12" s="214" t="s">
        <v>1058</v>
      </c>
      <c r="C12" s="191" t="s">
        <v>1068</v>
      </c>
      <c r="D12" s="219" t="s">
        <v>175</v>
      </c>
      <c r="E12" s="191" t="s">
        <v>542</v>
      </c>
      <c r="F12" s="191" t="s">
        <v>199</v>
      </c>
      <c r="G12" s="192" t="s">
        <v>178</v>
      </c>
    </row>
    <row r="13" spans="1:7" ht="82.5" customHeight="1" thickBot="1">
      <c r="A13" s="282">
        <v>5</v>
      </c>
      <c r="B13" s="214" t="s">
        <v>1059</v>
      </c>
      <c r="C13" s="191" t="s">
        <v>899</v>
      </c>
      <c r="D13" s="191" t="s">
        <v>1035</v>
      </c>
      <c r="E13" s="191" t="s">
        <v>543</v>
      </c>
      <c r="F13" s="191" t="s">
        <v>198</v>
      </c>
      <c r="G13" s="109" t="s">
        <v>179</v>
      </c>
    </row>
    <row r="14" spans="1:7" ht="106.5" customHeight="1" thickBot="1">
      <c r="A14" s="705">
        <v>6</v>
      </c>
      <c r="B14" s="214" t="s">
        <v>1060</v>
      </c>
      <c r="C14" s="191" t="s">
        <v>911</v>
      </c>
      <c r="D14" s="219" t="s">
        <v>1036</v>
      </c>
      <c r="E14" s="191" t="s">
        <v>758</v>
      </c>
      <c r="F14" s="191" t="s">
        <v>202</v>
      </c>
      <c r="G14" s="109" t="s">
        <v>872</v>
      </c>
    </row>
    <row r="15" spans="1:7" ht="87" customHeight="1" thickBot="1">
      <c r="A15" s="705">
        <v>7</v>
      </c>
      <c r="B15" s="214" t="s">
        <v>1061</v>
      </c>
      <c r="C15" s="191" t="s">
        <v>916</v>
      </c>
      <c r="D15" s="191" t="s">
        <v>1029</v>
      </c>
      <c r="E15" s="191" t="s">
        <v>346</v>
      </c>
      <c r="F15" s="191" t="s">
        <v>295</v>
      </c>
      <c r="G15" s="109" t="s">
        <v>481</v>
      </c>
    </row>
    <row r="16" spans="1:7" ht="84" customHeight="1">
      <c r="A16" s="913">
        <v>8</v>
      </c>
      <c r="B16" s="915" t="s">
        <v>1062</v>
      </c>
      <c r="C16" s="125" t="s">
        <v>923</v>
      </c>
      <c r="D16" s="125" t="s">
        <v>1037</v>
      </c>
      <c r="E16" s="904" t="s">
        <v>544</v>
      </c>
      <c r="F16" s="904" t="s">
        <v>203</v>
      </c>
      <c r="G16" s="937" t="s">
        <v>180</v>
      </c>
    </row>
    <row r="17" spans="1:7" ht="84.75" customHeight="1" thickBot="1">
      <c r="A17" s="914"/>
      <c r="B17" s="916"/>
      <c r="C17" s="139" t="s">
        <v>924</v>
      </c>
      <c r="D17" s="139" t="s">
        <v>1038</v>
      </c>
      <c r="E17" s="905"/>
      <c r="F17" s="924"/>
      <c r="G17" s="939"/>
    </row>
    <row r="18" spans="1:7" ht="86.25" customHeight="1">
      <c r="A18" s="913">
        <v>9</v>
      </c>
      <c r="B18" s="917" t="s">
        <v>1063</v>
      </c>
      <c r="C18" s="111" t="s">
        <v>954</v>
      </c>
      <c r="D18" s="148" t="s">
        <v>1039</v>
      </c>
      <c r="E18" s="904" t="s">
        <v>728</v>
      </c>
      <c r="F18" s="904" t="s">
        <v>204</v>
      </c>
      <c r="G18" s="937" t="s">
        <v>181</v>
      </c>
    </row>
    <row r="19" spans="1:7" ht="78.75" customHeight="1">
      <c r="A19" s="918"/>
      <c r="B19" s="915"/>
      <c r="C19" s="107" t="s">
        <v>953</v>
      </c>
      <c r="D19" s="138" t="s">
        <v>1040</v>
      </c>
      <c r="E19" s="928"/>
      <c r="F19" s="928"/>
      <c r="G19" s="938"/>
    </row>
    <row r="20" spans="1:7" ht="77.25" customHeight="1" thickBot="1">
      <c r="A20" s="914"/>
      <c r="B20" s="916"/>
      <c r="C20" s="211" t="s">
        <v>952</v>
      </c>
      <c r="D20" s="215" t="s">
        <v>1041</v>
      </c>
      <c r="E20" s="905"/>
      <c r="F20" s="905"/>
      <c r="G20" s="939"/>
    </row>
    <row r="21" spans="1:7" ht="77.25" customHeight="1">
      <c r="A21" s="943">
        <v>9</v>
      </c>
      <c r="B21" s="915" t="s">
        <v>531</v>
      </c>
      <c r="C21" s="125" t="s">
        <v>950</v>
      </c>
      <c r="D21" s="103" t="s">
        <v>1042</v>
      </c>
      <c r="E21" s="928" t="s">
        <v>728</v>
      </c>
      <c r="F21" s="928" t="s">
        <v>204</v>
      </c>
      <c r="G21" s="938" t="s">
        <v>181</v>
      </c>
    </row>
    <row r="22" spans="1:7" ht="79.5" customHeight="1" thickBot="1">
      <c r="A22" s="914"/>
      <c r="B22" s="916"/>
      <c r="C22" s="211" t="s">
        <v>951</v>
      </c>
      <c r="D22" s="215" t="s">
        <v>1043</v>
      </c>
      <c r="E22" s="905"/>
      <c r="F22" s="905"/>
      <c r="G22" s="939"/>
    </row>
    <row r="23" spans="1:7" ht="79.5" customHeight="1">
      <c r="A23" s="706">
        <v>10</v>
      </c>
      <c r="B23" s="917" t="s">
        <v>1064</v>
      </c>
      <c r="C23" s="111" t="s">
        <v>1155</v>
      </c>
      <c r="D23" s="148" t="s">
        <v>1044</v>
      </c>
      <c r="E23" s="925" t="s">
        <v>102</v>
      </c>
      <c r="F23" s="921" t="s">
        <v>205</v>
      </c>
      <c r="G23" s="934" t="s">
        <v>797</v>
      </c>
    </row>
    <row r="24" spans="1:7" ht="78" customHeight="1">
      <c r="A24" s="283"/>
      <c r="B24" s="915"/>
      <c r="C24" s="107" t="s">
        <v>967</v>
      </c>
      <c r="D24" s="138" t="s">
        <v>1045</v>
      </c>
      <c r="E24" s="926"/>
      <c r="F24" s="922"/>
      <c r="G24" s="935"/>
    </row>
    <row r="25" spans="1:7" ht="96" customHeight="1" thickBot="1">
      <c r="A25" s="275"/>
      <c r="B25" s="916"/>
      <c r="C25" s="139" t="s">
        <v>1156</v>
      </c>
      <c r="D25" s="216" t="s">
        <v>1047</v>
      </c>
      <c r="E25" s="927"/>
      <c r="F25" s="923"/>
      <c r="G25" s="936"/>
    </row>
    <row r="26" spans="1:7" ht="81" customHeight="1" thickBot="1">
      <c r="A26" s="705">
        <v>11</v>
      </c>
      <c r="B26" s="214" t="s">
        <v>1065</v>
      </c>
      <c r="C26" s="191" t="s">
        <v>971</v>
      </c>
      <c r="D26" s="704" t="s">
        <v>1046</v>
      </c>
      <c r="E26" s="191" t="s">
        <v>546</v>
      </c>
      <c r="F26" s="191" t="s">
        <v>206</v>
      </c>
      <c r="G26" s="192" t="s">
        <v>182</v>
      </c>
    </row>
    <row r="27" spans="1:7" ht="69.75" customHeight="1" thickBot="1">
      <c r="A27" s="201">
        <v>12</v>
      </c>
      <c r="B27" s="211" t="s">
        <v>1013</v>
      </c>
      <c r="C27" s="211" t="s">
        <v>1053</v>
      </c>
      <c r="D27" s="211" t="s">
        <v>1048</v>
      </c>
      <c r="E27" s="211" t="s">
        <v>549</v>
      </c>
      <c r="F27" s="211" t="s">
        <v>1066</v>
      </c>
      <c r="G27" s="217" t="s">
        <v>577</v>
      </c>
    </row>
    <row r="28" spans="1:7" ht="69.75" customHeight="1">
      <c r="A28" s="919">
        <v>13</v>
      </c>
      <c r="B28" s="904" t="s">
        <v>1049</v>
      </c>
      <c r="C28" s="111" t="s">
        <v>1069</v>
      </c>
      <c r="D28" s="111" t="s">
        <v>1051</v>
      </c>
      <c r="E28" s="904" t="s">
        <v>550</v>
      </c>
      <c r="F28" s="904" t="s">
        <v>1067</v>
      </c>
      <c r="G28" s="906" t="s">
        <v>174</v>
      </c>
    </row>
    <row r="29" spans="1:7" ht="79.5" customHeight="1" thickBot="1">
      <c r="A29" s="920"/>
      <c r="B29" s="905"/>
      <c r="C29" s="211" t="s">
        <v>1070</v>
      </c>
      <c r="D29" s="211" t="s">
        <v>1052</v>
      </c>
      <c r="E29" s="905"/>
      <c r="F29" s="905"/>
      <c r="G29" s="907"/>
    </row>
    <row r="30" spans="1:7" s="259" customFormat="1" ht="34.5" customHeight="1" thickBot="1">
      <c r="A30" s="908" t="s">
        <v>130</v>
      </c>
      <c r="B30" s="909"/>
      <c r="C30" s="910" t="s">
        <v>1054</v>
      </c>
      <c r="D30" s="911"/>
      <c r="E30" s="911"/>
      <c r="F30" s="911"/>
      <c r="G30" s="912"/>
    </row>
    <row r="31" spans="1:7" s="259" customFormat="1" ht="17.25" customHeight="1">
      <c r="A31" s="250"/>
      <c r="B31" s="250"/>
      <c r="C31" s="453"/>
      <c r="D31" s="453"/>
      <c r="E31" s="453"/>
      <c r="F31" s="453"/>
      <c r="G31" s="453"/>
    </row>
    <row r="32" spans="3:7" ht="13.5" customHeight="1">
      <c r="C32" s="640"/>
      <c r="D32" s="640"/>
      <c r="E32" s="640"/>
      <c r="F32" s="640"/>
      <c r="G32" s="640"/>
    </row>
    <row r="33" spans="2:6" ht="13.5" customHeight="1">
      <c r="B33" s="831" t="s">
        <v>1008</v>
      </c>
      <c r="C33" s="831"/>
      <c r="D33" s="253" t="s">
        <v>1110</v>
      </c>
      <c r="E33" s="243"/>
      <c r="F33" s="151"/>
    </row>
    <row r="34" spans="3:6" ht="13.5" customHeight="1">
      <c r="C34" s="74" t="s">
        <v>518</v>
      </c>
      <c r="D34" s="503" t="s">
        <v>519</v>
      </c>
      <c r="E34" s="245"/>
      <c r="F34" s="504" t="s">
        <v>512</v>
      </c>
    </row>
    <row r="35" spans="3:6" ht="13.5" customHeight="1">
      <c r="C35" s="74"/>
      <c r="D35" s="246"/>
      <c r="E35" s="245"/>
      <c r="F35" s="204"/>
    </row>
    <row r="36" spans="2:6" ht="13.5" customHeight="1">
      <c r="B36" s="831" t="s">
        <v>771</v>
      </c>
      <c r="C36" s="832"/>
      <c r="D36" s="253" t="s">
        <v>772</v>
      </c>
      <c r="E36" s="253"/>
      <c r="F36" s="151"/>
    </row>
    <row r="37" spans="2:7" ht="15.75">
      <c r="B37" s="831"/>
      <c r="C37" s="831"/>
      <c r="D37" s="503" t="s">
        <v>519</v>
      </c>
      <c r="E37" s="246"/>
      <c r="F37" s="504" t="s">
        <v>521</v>
      </c>
      <c r="G37" s="13"/>
    </row>
    <row r="38" spans="3:7" ht="9" customHeight="1">
      <c r="C38" s="74"/>
      <c r="D38" s="203"/>
      <c r="E38" s="203"/>
      <c r="F38" s="203"/>
      <c r="G38" s="12"/>
    </row>
    <row r="39" spans="2:7" ht="15.75">
      <c r="B39" s="831" t="s">
        <v>394</v>
      </c>
      <c r="C39" s="832"/>
      <c r="D39" s="308"/>
      <c r="E39" s="240"/>
      <c r="F39" s="203"/>
      <c r="G39" s="12"/>
    </row>
    <row r="40" spans="2:6" ht="15.75">
      <c r="B40" s="831" t="s">
        <v>413</v>
      </c>
      <c r="C40" s="831"/>
      <c r="D40" s="253" t="s">
        <v>1017</v>
      </c>
      <c r="E40" s="253" t="s">
        <v>1009</v>
      </c>
      <c r="F40" s="75"/>
    </row>
    <row r="41" spans="2:6" ht="15">
      <c r="B41"/>
      <c r="C41"/>
      <c r="D41" s="707" t="s">
        <v>478</v>
      </c>
      <c r="E41" s="503" t="s">
        <v>519</v>
      </c>
      <c r="F41" s="707" t="s">
        <v>512</v>
      </c>
    </row>
    <row r="42" spans="2:6" ht="21.75" customHeight="1">
      <c r="B42" s="830" t="s">
        <v>769</v>
      </c>
      <c r="C42" s="830"/>
      <c r="D42" s="241"/>
      <c r="E42" s="241"/>
      <c r="F42" s="797">
        <v>43879</v>
      </c>
    </row>
    <row r="43" spans="2:6" ht="15">
      <c r="B43" s="848" t="s">
        <v>395</v>
      </c>
      <c r="C43" s="848"/>
      <c r="D43" s="248"/>
      <c r="E43" s="134"/>
      <c r="F43" s="248" t="s">
        <v>396</v>
      </c>
    </row>
  </sheetData>
  <sheetProtection/>
  <mergeCells count="43">
    <mergeCell ref="G6:G8"/>
    <mergeCell ref="G18:G20"/>
    <mergeCell ref="B6:B8"/>
    <mergeCell ref="G16:G17"/>
    <mergeCell ref="B10:B11"/>
    <mergeCell ref="A21:A22"/>
    <mergeCell ref="E21:E22"/>
    <mergeCell ref="F21:F22"/>
    <mergeCell ref="G21:G22"/>
    <mergeCell ref="F18:F20"/>
    <mergeCell ref="B42:C42"/>
    <mergeCell ref="B43:C43"/>
    <mergeCell ref="A2:G2"/>
    <mergeCell ref="E10:E11"/>
    <mergeCell ref="F10:F11"/>
    <mergeCell ref="G10:G11"/>
    <mergeCell ref="A3:G3"/>
    <mergeCell ref="E6:E8"/>
    <mergeCell ref="F6:F8"/>
    <mergeCell ref="G23:G25"/>
    <mergeCell ref="F23:F25"/>
    <mergeCell ref="F16:F17"/>
    <mergeCell ref="B40:C40"/>
    <mergeCell ref="B39:C39"/>
    <mergeCell ref="B36:C36"/>
    <mergeCell ref="B33:C33"/>
    <mergeCell ref="B23:B25"/>
    <mergeCell ref="E23:E25"/>
    <mergeCell ref="E18:E20"/>
    <mergeCell ref="E16:E17"/>
    <mergeCell ref="A16:A17"/>
    <mergeCell ref="B16:B17"/>
    <mergeCell ref="B18:B20"/>
    <mergeCell ref="A18:A20"/>
    <mergeCell ref="B21:B22"/>
    <mergeCell ref="A28:A29"/>
    <mergeCell ref="B28:B29"/>
    <mergeCell ref="E28:E29"/>
    <mergeCell ref="F28:F29"/>
    <mergeCell ref="G28:G29"/>
    <mergeCell ref="B37:C37"/>
    <mergeCell ref="A30:B30"/>
    <mergeCell ref="C30:G30"/>
  </mergeCells>
  <printOptions horizontalCentered="1"/>
  <pageMargins left="0.3937007874015748" right="0.3937007874015748" top="1.1811023622047245" bottom="0.3937007874015748" header="0.31496062992125984" footer="0.11811023622047245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V61"/>
  <sheetViews>
    <sheetView zoomScale="70" zoomScaleNormal="70" zoomScaleSheetLayoutView="55" zoomScalePageLayoutView="0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41" sqref="M41"/>
    </sheetView>
  </sheetViews>
  <sheetFormatPr defaultColWidth="9.140625" defaultRowHeight="15"/>
  <cols>
    <col min="1" max="1" width="5.00390625" style="19" customWidth="1"/>
    <col min="2" max="2" width="6.8515625" style="19" customWidth="1"/>
    <col min="3" max="3" width="8.140625" style="19" customWidth="1"/>
    <col min="4" max="4" width="9.00390625" style="19" customWidth="1"/>
    <col min="5" max="5" width="5.00390625" style="19" customWidth="1"/>
    <col min="6" max="6" width="5.00390625" style="19" bestFit="1" customWidth="1"/>
    <col min="7" max="7" width="4.28125" style="19" customWidth="1"/>
    <col min="8" max="8" width="4.00390625" style="19" customWidth="1"/>
    <col min="9" max="9" width="5.00390625" style="19" bestFit="1" customWidth="1"/>
    <col min="10" max="10" width="4.140625" style="19" customWidth="1"/>
    <col min="11" max="11" width="6.8515625" style="19" customWidth="1"/>
    <col min="12" max="12" width="5.00390625" style="19" customWidth="1"/>
    <col min="13" max="13" width="7.57421875" style="19" customWidth="1"/>
    <col min="14" max="14" width="5.140625" style="19" bestFit="1" customWidth="1"/>
    <col min="15" max="15" width="4.00390625" style="19" customWidth="1"/>
    <col min="16" max="17" width="4.7109375" style="19" customWidth="1"/>
    <col min="18" max="18" width="5.8515625" style="19" customWidth="1"/>
    <col min="19" max="20" width="5.421875" style="19" bestFit="1" customWidth="1"/>
    <col min="21" max="21" width="4.7109375" style="19" customWidth="1"/>
    <col min="22" max="22" width="5.421875" style="19" bestFit="1" customWidth="1"/>
    <col min="23" max="24" width="5.00390625" style="19" bestFit="1" customWidth="1"/>
    <col min="25" max="25" width="5.140625" style="19" bestFit="1" customWidth="1"/>
    <col min="26" max="27" width="5.421875" style="19" bestFit="1" customWidth="1"/>
    <col min="28" max="29" width="5.00390625" style="19" bestFit="1" customWidth="1"/>
    <col min="30" max="30" width="5.421875" style="19" bestFit="1" customWidth="1"/>
    <col min="31" max="31" width="5.00390625" style="19" bestFit="1" customWidth="1"/>
    <col min="32" max="32" width="5.421875" style="19" bestFit="1" customWidth="1"/>
    <col min="33" max="33" width="4.8515625" style="19" customWidth="1"/>
    <col min="34" max="34" width="5.421875" style="19" bestFit="1" customWidth="1"/>
    <col min="35" max="35" width="6.00390625" style="19" customWidth="1"/>
    <col min="36" max="36" width="7.421875" style="19" customWidth="1"/>
    <col min="37" max="37" width="7.28125" style="19" customWidth="1"/>
    <col min="38" max="38" width="5.140625" style="19" bestFit="1" customWidth="1"/>
    <col min="39" max="39" width="5.57421875" style="19" customWidth="1"/>
    <col min="40" max="43" width="5.00390625" style="19" bestFit="1" customWidth="1"/>
    <col min="44" max="16384" width="9.140625" style="19" customWidth="1"/>
  </cols>
  <sheetData>
    <row r="1" spans="2:43" ht="19.5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88" t="s">
        <v>330</v>
      </c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988"/>
      <c r="AA1" s="988"/>
      <c r="AB1" s="988"/>
      <c r="AC1" s="988"/>
      <c r="AD1" s="988"/>
      <c r="AE1" s="988"/>
      <c r="AF1" s="988"/>
      <c r="AG1" s="988"/>
      <c r="AH1" s="988"/>
      <c r="AI1" s="988"/>
      <c r="AJ1" s="988"/>
      <c r="AK1" s="988"/>
      <c r="AL1" s="988"/>
      <c r="AM1" s="988"/>
      <c r="AN1" s="988"/>
      <c r="AO1" s="988"/>
      <c r="AP1" s="988"/>
      <c r="AQ1" s="988"/>
    </row>
    <row r="2" spans="1:43" ht="18.75" customHeight="1" thickBot="1">
      <c r="A2" s="1024" t="s">
        <v>781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025"/>
      <c r="R2" s="1025"/>
      <c r="S2" s="1025"/>
      <c r="T2" s="1025"/>
      <c r="U2" s="1025"/>
      <c r="V2" s="1025"/>
      <c r="W2" s="1025"/>
      <c r="X2" s="1025"/>
      <c r="Y2" s="1025"/>
      <c r="Z2" s="1025"/>
      <c r="AA2" s="1025"/>
      <c r="AB2" s="1025"/>
      <c r="AC2" s="1025"/>
      <c r="AD2" s="1025"/>
      <c r="AE2" s="1025"/>
      <c r="AF2" s="1025"/>
      <c r="AG2" s="1025"/>
      <c r="AH2" s="1025"/>
      <c r="AI2" s="1025"/>
      <c r="AJ2" s="1025"/>
      <c r="AK2" s="1025"/>
      <c r="AL2" s="1025"/>
      <c r="AM2" s="1025"/>
      <c r="AN2" s="1025"/>
      <c r="AO2" s="1025"/>
      <c r="AP2" s="1025"/>
      <c r="AQ2" s="1026"/>
    </row>
    <row r="3" spans="1:43" ht="33" customHeight="1" thickBot="1">
      <c r="A3" s="989" t="s">
        <v>329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  <c r="AO3" s="990"/>
      <c r="AP3" s="990"/>
      <c r="AQ3" s="991"/>
    </row>
    <row r="4" spans="1:43" ht="18.75">
      <c r="A4" s="984" t="s">
        <v>414</v>
      </c>
      <c r="B4" s="985" t="s">
        <v>170</v>
      </c>
      <c r="C4" s="964" t="s">
        <v>304</v>
      </c>
      <c r="D4" s="964" t="s">
        <v>291</v>
      </c>
      <c r="E4" s="974" t="s">
        <v>305</v>
      </c>
      <c r="F4" s="975"/>
      <c r="G4" s="975"/>
      <c r="H4" s="975"/>
      <c r="I4" s="975"/>
      <c r="J4" s="975"/>
      <c r="K4" s="975"/>
      <c r="L4" s="976"/>
      <c r="M4" s="966" t="s">
        <v>428</v>
      </c>
      <c r="N4" s="967"/>
      <c r="O4" s="967"/>
      <c r="P4" s="967"/>
      <c r="Q4" s="967"/>
      <c r="R4" s="967"/>
      <c r="S4" s="967"/>
      <c r="T4" s="967"/>
      <c r="U4" s="967"/>
      <c r="V4" s="967"/>
      <c r="W4" s="967"/>
      <c r="X4" s="967"/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967"/>
      <c r="AL4" s="967"/>
      <c r="AM4" s="967"/>
      <c r="AN4" s="967"/>
      <c r="AO4" s="967"/>
      <c r="AP4" s="967"/>
      <c r="AQ4" s="968"/>
    </row>
    <row r="5" spans="1:45" ht="255.75" customHeight="1" thickBot="1">
      <c r="A5" s="954"/>
      <c r="B5" s="956"/>
      <c r="C5" s="965"/>
      <c r="D5" s="965"/>
      <c r="E5" s="64" t="s">
        <v>431</v>
      </c>
      <c r="F5" s="112" t="s">
        <v>292</v>
      </c>
      <c r="G5" s="992" t="s">
        <v>293</v>
      </c>
      <c r="H5" s="992"/>
      <c r="I5" s="992" t="s">
        <v>294</v>
      </c>
      <c r="J5" s="992"/>
      <c r="K5" s="982" t="s">
        <v>468</v>
      </c>
      <c r="L5" s="983"/>
      <c r="M5" s="993" t="s">
        <v>435</v>
      </c>
      <c r="N5" s="977" t="s">
        <v>436</v>
      </c>
      <c r="O5" s="977" t="s">
        <v>437</v>
      </c>
      <c r="P5" s="972" t="s">
        <v>438</v>
      </c>
      <c r="Q5" s="972" t="s">
        <v>399</v>
      </c>
      <c r="R5" s="972" t="s">
        <v>439</v>
      </c>
      <c r="S5" s="972" t="s">
        <v>440</v>
      </c>
      <c r="T5" s="972" t="s">
        <v>441</v>
      </c>
      <c r="U5" s="972" t="s">
        <v>442</v>
      </c>
      <c r="V5" s="972" t="s">
        <v>443</v>
      </c>
      <c r="W5" s="972" t="s">
        <v>444</v>
      </c>
      <c r="X5" s="972" t="s">
        <v>445</v>
      </c>
      <c r="Y5" s="977" t="s">
        <v>446</v>
      </c>
      <c r="Z5" s="977" t="s">
        <v>447</v>
      </c>
      <c r="AA5" s="977" t="s">
        <v>457</v>
      </c>
      <c r="AB5" s="977" t="s">
        <v>458</v>
      </c>
      <c r="AC5" s="977" t="s">
        <v>448</v>
      </c>
      <c r="AD5" s="977" t="s">
        <v>449</v>
      </c>
      <c r="AE5" s="977" t="s">
        <v>450</v>
      </c>
      <c r="AF5" s="977" t="s">
        <v>459</v>
      </c>
      <c r="AG5" s="972" t="s">
        <v>400</v>
      </c>
      <c r="AH5" s="972" t="s">
        <v>451</v>
      </c>
      <c r="AI5" s="972" t="s">
        <v>452</v>
      </c>
      <c r="AJ5" s="972" t="s">
        <v>461</v>
      </c>
      <c r="AK5" s="972" t="s">
        <v>462</v>
      </c>
      <c r="AL5" s="972" t="s">
        <v>453</v>
      </c>
      <c r="AM5" s="972" t="s">
        <v>454</v>
      </c>
      <c r="AN5" s="972" t="s">
        <v>463</v>
      </c>
      <c r="AO5" s="972" t="s">
        <v>464</v>
      </c>
      <c r="AP5" s="972" t="s">
        <v>465</v>
      </c>
      <c r="AQ5" s="970" t="s">
        <v>466</v>
      </c>
      <c r="AS5" s="34"/>
    </row>
    <row r="6" spans="1:43" ht="43.5" customHeight="1" thickBot="1">
      <c r="A6" s="954"/>
      <c r="B6" s="956"/>
      <c r="C6" s="965"/>
      <c r="D6" s="965"/>
      <c r="E6" s="140" t="s">
        <v>455</v>
      </c>
      <c r="F6" s="141" t="s">
        <v>455</v>
      </c>
      <c r="G6" s="141" t="s">
        <v>455</v>
      </c>
      <c r="H6" s="141" t="s">
        <v>456</v>
      </c>
      <c r="I6" s="141" t="s">
        <v>455</v>
      </c>
      <c r="J6" s="141" t="s">
        <v>456</v>
      </c>
      <c r="K6" s="141" t="s">
        <v>455</v>
      </c>
      <c r="L6" s="142" t="s">
        <v>456</v>
      </c>
      <c r="M6" s="994"/>
      <c r="N6" s="978"/>
      <c r="O6" s="978"/>
      <c r="P6" s="973"/>
      <c r="Q6" s="973"/>
      <c r="R6" s="973"/>
      <c r="S6" s="973"/>
      <c r="T6" s="973"/>
      <c r="U6" s="973"/>
      <c r="V6" s="973"/>
      <c r="W6" s="973"/>
      <c r="X6" s="973"/>
      <c r="Y6" s="978"/>
      <c r="Z6" s="978"/>
      <c r="AA6" s="978"/>
      <c r="AB6" s="978"/>
      <c r="AC6" s="978"/>
      <c r="AD6" s="978"/>
      <c r="AE6" s="978"/>
      <c r="AF6" s="978"/>
      <c r="AG6" s="999"/>
      <c r="AH6" s="973"/>
      <c r="AI6" s="973"/>
      <c r="AJ6" s="973"/>
      <c r="AK6" s="973"/>
      <c r="AL6" s="973"/>
      <c r="AM6" s="973"/>
      <c r="AN6" s="973"/>
      <c r="AO6" s="973"/>
      <c r="AP6" s="973"/>
      <c r="AQ6" s="971"/>
    </row>
    <row r="7" spans="1:44" s="35" customFormat="1" ht="26.25" customHeight="1" thickBot="1">
      <c r="A7" s="143">
        <v>1</v>
      </c>
      <c r="B7" s="144">
        <v>2</v>
      </c>
      <c r="C7" s="145">
        <v>3</v>
      </c>
      <c r="D7" s="145">
        <v>4</v>
      </c>
      <c r="E7" s="143">
        <v>5</v>
      </c>
      <c r="F7" s="144">
        <v>6</v>
      </c>
      <c r="G7" s="144">
        <v>7</v>
      </c>
      <c r="H7" s="144">
        <v>8</v>
      </c>
      <c r="I7" s="144">
        <v>9</v>
      </c>
      <c r="J7" s="144">
        <v>10</v>
      </c>
      <c r="K7" s="144">
        <v>11</v>
      </c>
      <c r="L7" s="146">
        <v>12</v>
      </c>
      <c r="M7" s="368">
        <v>13</v>
      </c>
      <c r="N7" s="269">
        <v>14</v>
      </c>
      <c r="O7" s="269">
        <v>15</v>
      </c>
      <c r="P7" s="269">
        <v>16</v>
      </c>
      <c r="Q7" s="269">
        <v>17</v>
      </c>
      <c r="R7" s="269">
        <v>18</v>
      </c>
      <c r="S7" s="269">
        <v>19</v>
      </c>
      <c r="T7" s="269">
        <v>20</v>
      </c>
      <c r="U7" s="269">
        <v>21</v>
      </c>
      <c r="V7" s="269">
        <v>22</v>
      </c>
      <c r="W7" s="269">
        <v>23</v>
      </c>
      <c r="X7" s="269">
        <v>24</v>
      </c>
      <c r="Y7" s="269">
        <v>25</v>
      </c>
      <c r="Z7" s="269">
        <v>26</v>
      </c>
      <c r="AA7" s="269">
        <v>27</v>
      </c>
      <c r="AB7" s="269">
        <v>28</v>
      </c>
      <c r="AC7" s="269">
        <v>29</v>
      </c>
      <c r="AD7" s="269">
        <v>30</v>
      </c>
      <c r="AE7" s="269">
        <v>31</v>
      </c>
      <c r="AF7" s="269">
        <v>32</v>
      </c>
      <c r="AG7" s="269">
        <v>33</v>
      </c>
      <c r="AH7" s="269">
        <v>34</v>
      </c>
      <c r="AI7" s="269">
        <v>35</v>
      </c>
      <c r="AJ7" s="144">
        <v>36</v>
      </c>
      <c r="AK7" s="144">
        <v>37</v>
      </c>
      <c r="AL7" s="144">
        <v>38</v>
      </c>
      <c r="AM7" s="144">
        <v>39</v>
      </c>
      <c r="AN7" s="144">
        <v>40</v>
      </c>
      <c r="AO7" s="144">
        <v>41</v>
      </c>
      <c r="AP7" s="144">
        <v>42</v>
      </c>
      <c r="AQ7" s="146">
        <v>43</v>
      </c>
      <c r="AR7" s="19"/>
    </row>
    <row r="8" spans="1:44" s="35" customFormat="1" ht="92.25" customHeight="1">
      <c r="A8" s="1023">
        <v>1</v>
      </c>
      <c r="B8" s="987" t="s">
        <v>523</v>
      </c>
      <c r="C8" s="354" t="s">
        <v>241</v>
      </c>
      <c r="D8" s="648" t="s">
        <v>882</v>
      </c>
      <c r="E8" s="424">
        <v>3</v>
      </c>
      <c r="F8" s="343"/>
      <c r="G8" s="343"/>
      <c r="H8" s="343"/>
      <c r="I8" s="343"/>
      <c r="J8" s="343"/>
      <c r="K8" s="343">
        <v>10</v>
      </c>
      <c r="L8" s="425">
        <v>3</v>
      </c>
      <c r="M8" s="356">
        <v>2</v>
      </c>
      <c r="N8" s="343"/>
      <c r="O8" s="343"/>
      <c r="P8" s="343">
        <v>1</v>
      </c>
      <c r="Q8" s="343"/>
      <c r="R8" s="343">
        <v>8</v>
      </c>
      <c r="S8" s="343">
        <v>3</v>
      </c>
      <c r="T8" s="343">
        <v>2</v>
      </c>
      <c r="U8" s="343"/>
      <c r="V8" s="343">
        <v>3</v>
      </c>
      <c r="W8" s="343"/>
      <c r="X8" s="343"/>
      <c r="Y8" s="343"/>
      <c r="Z8" s="343">
        <v>1</v>
      </c>
      <c r="AA8" s="343"/>
      <c r="AB8" s="343"/>
      <c r="AC8" s="343"/>
      <c r="AD8" s="343">
        <v>2</v>
      </c>
      <c r="AE8" s="343"/>
      <c r="AF8" s="343">
        <v>1</v>
      </c>
      <c r="AG8" s="343"/>
      <c r="AH8" s="343">
        <v>3</v>
      </c>
      <c r="AI8" s="343">
        <v>25</v>
      </c>
      <c r="AJ8" s="343">
        <v>105</v>
      </c>
      <c r="AK8" s="343">
        <v>12</v>
      </c>
      <c r="AL8" s="343"/>
      <c r="AM8" s="343"/>
      <c r="AN8" s="343"/>
      <c r="AO8" s="343"/>
      <c r="AP8" s="343"/>
      <c r="AQ8" s="425"/>
      <c r="AR8" s="19"/>
    </row>
    <row r="9" spans="1:44" s="35" customFormat="1" ht="97.5" customHeight="1">
      <c r="A9" s="954"/>
      <c r="B9" s="949"/>
      <c r="C9" s="355" t="s">
        <v>242</v>
      </c>
      <c r="D9" s="655" t="s">
        <v>900</v>
      </c>
      <c r="E9" s="184">
        <v>3</v>
      </c>
      <c r="F9" s="14"/>
      <c r="G9" s="14"/>
      <c r="H9" s="14"/>
      <c r="I9" s="14"/>
      <c r="J9" s="14"/>
      <c r="K9" s="14">
        <v>9</v>
      </c>
      <c r="L9" s="426">
        <v>2</v>
      </c>
      <c r="M9" s="347">
        <v>1</v>
      </c>
      <c r="N9" s="14"/>
      <c r="O9" s="14"/>
      <c r="P9" s="14">
        <v>1</v>
      </c>
      <c r="Q9" s="14"/>
      <c r="R9" s="14">
        <v>6</v>
      </c>
      <c r="S9" s="14">
        <v>4</v>
      </c>
      <c r="T9" s="14">
        <v>3</v>
      </c>
      <c r="U9" s="14"/>
      <c r="V9" s="14">
        <v>2</v>
      </c>
      <c r="W9" s="14"/>
      <c r="X9" s="14"/>
      <c r="Y9" s="14"/>
      <c r="Z9" s="14">
        <v>1</v>
      </c>
      <c r="AA9" s="14"/>
      <c r="AB9" s="14"/>
      <c r="AC9" s="14"/>
      <c r="AD9" s="14">
        <v>3</v>
      </c>
      <c r="AE9" s="14"/>
      <c r="AF9" s="14">
        <v>1</v>
      </c>
      <c r="AG9" s="14"/>
      <c r="AH9" s="14">
        <v>1</v>
      </c>
      <c r="AI9" s="14">
        <v>20</v>
      </c>
      <c r="AJ9" s="14">
        <v>60</v>
      </c>
      <c r="AK9" s="14">
        <v>4</v>
      </c>
      <c r="AL9" s="14"/>
      <c r="AM9" s="14"/>
      <c r="AN9" s="14"/>
      <c r="AO9" s="14"/>
      <c r="AP9" s="14"/>
      <c r="AQ9" s="426"/>
      <c r="AR9" s="19"/>
    </row>
    <row r="10" spans="1:44" s="35" customFormat="1" ht="75" customHeight="1" thickBot="1">
      <c r="A10" s="954"/>
      <c r="B10" s="949"/>
      <c r="C10" s="946" t="s">
        <v>243</v>
      </c>
      <c r="D10" s="969" t="s">
        <v>883</v>
      </c>
      <c r="E10" s="392">
        <v>3</v>
      </c>
      <c r="F10" s="393"/>
      <c r="G10" s="393"/>
      <c r="H10" s="393"/>
      <c r="I10" s="393"/>
      <c r="J10" s="393"/>
      <c r="K10" s="393">
        <v>9</v>
      </c>
      <c r="L10" s="394">
        <v>2</v>
      </c>
      <c r="M10" s="395">
        <v>1</v>
      </c>
      <c r="N10" s="396"/>
      <c r="O10" s="396"/>
      <c r="P10" s="396">
        <v>1</v>
      </c>
      <c r="Q10" s="397"/>
      <c r="R10" s="397">
        <v>2</v>
      </c>
      <c r="S10" s="396">
        <v>2</v>
      </c>
      <c r="T10" s="396">
        <v>1</v>
      </c>
      <c r="U10" s="396"/>
      <c r="V10" s="396">
        <v>1</v>
      </c>
      <c r="W10" s="396"/>
      <c r="X10" s="396"/>
      <c r="Y10" s="396"/>
      <c r="Z10" s="396">
        <v>2</v>
      </c>
      <c r="AA10" s="396">
        <v>2</v>
      </c>
      <c r="AB10" s="397"/>
      <c r="AC10" s="397"/>
      <c r="AD10" s="397"/>
      <c r="AE10" s="397"/>
      <c r="AF10" s="397">
        <v>1</v>
      </c>
      <c r="AG10" s="397"/>
      <c r="AH10" s="397">
        <v>1</v>
      </c>
      <c r="AI10" s="397">
        <v>10</v>
      </c>
      <c r="AJ10" s="397">
        <v>50</v>
      </c>
      <c r="AK10" s="398"/>
      <c r="AL10" s="397"/>
      <c r="AM10" s="397"/>
      <c r="AN10" s="397"/>
      <c r="AO10" s="397"/>
      <c r="AP10" s="397"/>
      <c r="AQ10" s="399"/>
      <c r="AR10" s="19"/>
    </row>
    <row r="11" spans="1:44" s="35" customFormat="1" ht="25.5" customHeight="1" thickBot="1">
      <c r="A11" s="955"/>
      <c r="B11" s="950"/>
      <c r="C11" s="947"/>
      <c r="D11" s="952"/>
      <c r="E11" s="388">
        <f>SUM(E8:E10)</f>
        <v>9</v>
      </c>
      <c r="F11" s="389"/>
      <c r="G11" s="389"/>
      <c r="H11" s="389"/>
      <c r="I11" s="389"/>
      <c r="J11" s="389"/>
      <c r="K11" s="389">
        <f aca="true" t="shared" si="0" ref="K11:AK11">SUM(K8:K10)</f>
        <v>28</v>
      </c>
      <c r="L11" s="390">
        <f t="shared" si="0"/>
        <v>7</v>
      </c>
      <c r="M11" s="391">
        <f t="shared" si="0"/>
        <v>4</v>
      </c>
      <c r="N11" s="389"/>
      <c r="O11" s="389"/>
      <c r="P11" s="389">
        <f t="shared" si="0"/>
        <v>3</v>
      </c>
      <c r="Q11" s="389"/>
      <c r="R11" s="389">
        <f t="shared" si="0"/>
        <v>16</v>
      </c>
      <c r="S11" s="389">
        <f t="shared" si="0"/>
        <v>9</v>
      </c>
      <c r="T11" s="389">
        <f t="shared" si="0"/>
        <v>6</v>
      </c>
      <c r="U11" s="389"/>
      <c r="V11" s="389">
        <f t="shared" si="0"/>
        <v>6</v>
      </c>
      <c r="W11" s="389"/>
      <c r="X11" s="389"/>
      <c r="Y11" s="389"/>
      <c r="Z11" s="389">
        <f t="shared" si="0"/>
        <v>4</v>
      </c>
      <c r="AA11" s="389">
        <f t="shared" si="0"/>
        <v>2</v>
      </c>
      <c r="AB11" s="389"/>
      <c r="AC11" s="389"/>
      <c r="AD11" s="389">
        <f t="shared" si="0"/>
        <v>5</v>
      </c>
      <c r="AE11" s="389"/>
      <c r="AF11" s="389">
        <f t="shared" si="0"/>
        <v>3</v>
      </c>
      <c r="AG11" s="389"/>
      <c r="AH11" s="389">
        <f t="shared" si="0"/>
        <v>5</v>
      </c>
      <c r="AI11" s="389">
        <f t="shared" si="0"/>
        <v>55</v>
      </c>
      <c r="AJ11" s="389">
        <f t="shared" si="0"/>
        <v>215</v>
      </c>
      <c r="AK11" s="389">
        <f t="shared" si="0"/>
        <v>16</v>
      </c>
      <c r="AL11" s="389"/>
      <c r="AM11" s="389"/>
      <c r="AN11" s="389"/>
      <c r="AO11" s="389"/>
      <c r="AP11" s="389"/>
      <c r="AQ11" s="390"/>
      <c r="AR11" s="19"/>
    </row>
    <row r="12" spans="1:44" s="35" customFormat="1" ht="71.25" customHeight="1" thickBot="1">
      <c r="A12" s="953">
        <v>2</v>
      </c>
      <c r="B12" s="948" t="s">
        <v>524</v>
      </c>
      <c r="C12" s="946" t="s">
        <v>536</v>
      </c>
      <c r="D12" s="951" t="s">
        <v>901</v>
      </c>
      <c r="E12" s="392">
        <v>5</v>
      </c>
      <c r="F12" s="393"/>
      <c r="G12" s="393"/>
      <c r="H12" s="393"/>
      <c r="I12" s="393"/>
      <c r="J12" s="393"/>
      <c r="K12" s="393">
        <v>20</v>
      </c>
      <c r="L12" s="394">
        <v>4</v>
      </c>
      <c r="M12" s="395">
        <v>1</v>
      </c>
      <c r="N12" s="396"/>
      <c r="O12" s="396"/>
      <c r="P12" s="396">
        <v>2</v>
      </c>
      <c r="Q12" s="397"/>
      <c r="R12" s="397">
        <v>2</v>
      </c>
      <c r="S12" s="396">
        <v>3</v>
      </c>
      <c r="T12" s="396"/>
      <c r="U12" s="396"/>
      <c r="V12" s="396">
        <v>1</v>
      </c>
      <c r="W12" s="396"/>
      <c r="X12" s="396"/>
      <c r="Y12" s="396"/>
      <c r="Z12" s="396">
        <v>2</v>
      </c>
      <c r="AA12" s="396">
        <v>1</v>
      </c>
      <c r="AB12" s="397"/>
      <c r="AC12" s="397">
        <v>1</v>
      </c>
      <c r="AD12" s="397">
        <v>2</v>
      </c>
      <c r="AE12" s="397"/>
      <c r="AF12" s="397">
        <v>1</v>
      </c>
      <c r="AG12" s="397"/>
      <c r="AH12" s="397">
        <v>1</v>
      </c>
      <c r="AI12" s="397">
        <v>11</v>
      </c>
      <c r="AJ12" s="397">
        <v>50</v>
      </c>
      <c r="AK12" s="398">
        <v>10</v>
      </c>
      <c r="AL12" s="397"/>
      <c r="AM12" s="397"/>
      <c r="AN12" s="397"/>
      <c r="AO12" s="397"/>
      <c r="AP12" s="397"/>
      <c r="AQ12" s="399"/>
      <c r="AR12" s="19"/>
    </row>
    <row r="13" spans="1:44" s="35" customFormat="1" ht="22.5" customHeight="1" thickBot="1">
      <c r="A13" s="980"/>
      <c r="B13" s="981"/>
      <c r="C13" s="979"/>
      <c r="D13" s="986"/>
      <c r="E13" s="400">
        <f>SUM(E12)</f>
        <v>5</v>
      </c>
      <c r="F13" s="401"/>
      <c r="G13" s="401"/>
      <c r="H13" s="401"/>
      <c r="I13" s="401"/>
      <c r="J13" s="401"/>
      <c r="K13" s="401">
        <f>SUM(K12)</f>
        <v>20</v>
      </c>
      <c r="L13" s="402">
        <f>SUM(L12)</f>
        <v>4</v>
      </c>
      <c r="M13" s="403">
        <f>SUM(M12)</f>
        <v>1</v>
      </c>
      <c r="N13" s="401"/>
      <c r="O13" s="401"/>
      <c r="P13" s="401">
        <f>SUM(P12)</f>
        <v>2</v>
      </c>
      <c r="Q13" s="401"/>
      <c r="R13" s="401">
        <f>SUM(R12)</f>
        <v>2</v>
      </c>
      <c r="S13" s="401">
        <f>SUM(S12)</f>
        <v>3</v>
      </c>
      <c r="T13" s="401"/>
      <c r="U13" s="401"/>
      <c r="V13" s="401">
        <f>SUM(V12)</f>
        <v>1</v>
      </c>
      <c r="W13" s="401"/>
      <c r="X13" s="401"/>
      <c r="Y13" s="401"/>
      <c r="Z13" s="401">
        <f>SUM(Z12)</f>
        <v>2</v>
      </c>
      <c r="AA13" s="401">
        <f>SUM(AA12)</f>
        <v>1</v>
      </c>
      <c r="AB13" s="401"/>
      <c r="AC13" s="401">
        <f aca="true" t="shared" si="1" ref="AC13:AJ13">SUM(AC12)</f>
        <v>1</v>
      </c>
      <c r="AD13" s="401">
        <f t="shared" si="1"/>
        <v>2</v>
      </c>
      <c r="AE13" s="401"/>
      <c r="AF13" s="401">
        <f t="shared" si="1"/>
        <v>1</v>
      </c>
      <c r="AG13" s="401"/>
      <c r="AH13" s="401">
        <f t="shared" si="1"/>
        <v>1</v>
      </c>
      <c r="AI13" s="401">
        <f t="shared" si="1"/>
        <v>11</v>
      </c>
      <c r="AJ13" s="401">
        <f t="shared" si="1"/>
        <v>50</v>
      </c>
      <c r="AK13" s="401">
        <f>SUM(AK12)</f>
        <v>10</v>
      </c>
      <c r="AL13" s="401"/>
      <c r="AM13" s="401"/>
      <c r="AN13" s="401"/>
      <c r="AO13" s="401"/>
      <c r="AP13" s="401"/>
      <c r="AQ13" s="402"/>
      <c r="AR13" s="19"/>
    </row>
    <row r="14" spans="1:44" s="35" customFormat="1" ht="88.5" customHeight="1">
      <c r="A14" s="954">
        <v>3</v>
      </c>
      <c r="B14" s="949" t="s">
        <v>525</v>
      </c>
      <c r="C14" s="956" t="s">
        <v>749</v>
      </c>
      <c r="D14" s="515" t="s">
        <v>283</v>
      </c>
      <c r="E14" s="380">
        <v>1</v>
      </c>
      <c r="F14" s="381"/>
      <c r="G14" s="381"/>
      <c r="H14" s="381"/>
      <c r="I14" s="381"/>
      <c r="J14" s="381"/>
      <c r="K14" s="381">
        <v>4</v>
      </c>
      <c r="L14" s="382">
        <v>1</v>
      </c>
      <c r="M14" s="383">
        <v>1</v>
      </c>
      <c r="N14" s="384"/>
      <c r="O14" s="384"/>
      <c r="P14" s="384">
        <v>1</v>
      </c>
      <c r="Q14" s="385"/>
      <c r="R14" s="385">
        <v>3</v>
      </c>
      <c r="S14" s="384">
        <v>2</v>
      </c>
      <c r="T14" s="384">
        <v>1</v>
      </c>
      <c r="U14" s="384"/>
      <c r="V14" s="384">
        <v>2</v>
      </c>
      <c r="W14" s="384"/>
      <c r="X14" s="384"/>
      <c r="Y14" s="384"/>
      <c r="Z14" s="384">
        <v>1</v>
      </c>
      <c r="AA14" s="384"/>
      <c r="AB14" s="385"/>
      <c r="AC14" s="385"/>
      <c r="AD14" s="385">
        <v>1</v>
      </c>
      <c r="AE14" s="385"/>
      <c r="AF14" s="385"/>
      <c r="AG14" s="385"/>
      <c r="AH14" s="385">
        <v>2</v>
      </c>
      <c r="AI14" s="385">
        <v>10</v>
      </c>
      <c r="AJ14" s="385">
        <v>100</v>
      </c>
      <c r="AK14" s="386">
        <v>2</v>
      </c>
      <c r="AL14" s="385">
        <v>4</v>
      </c>
      <c r="AM14" s="385"/>
      <c r="AN14" s="385"/>
      <c r="AO14" s="385"/>
      <c r="AP14" s="385"/>
      <c r="AQ14" s="387"/>
      <c r="AR14" s="19"/>
    </row>
    <row r="15" spans="1:44" s="35" customFormat="1" ht="88.5" customHeight="1" thickBot="1">
      <c r="A15" s="954"/>
      <c r="B15" s="949"/>
      <c r="C15" s="956"/>
      <c r="D15" s="951" t="s">
        <v>902</v>
      </c>
      <c r="E15" s="392">
        <v>7</v>
      </c>
      <c r="F15" s="393"/>
      <c r="G15" s="393"/>
      <c r="H15" s="393"/>
      <c r="I15" s="393"/>
      <c r="J15" s="393"/>
      <c r="K15" s="393">
        <v>28</v>
      </c>
      <c r="L15" s="394">
        <v>4</v>
      </c>
      <c r="M15" s="395">
        <v>2</v>
      </c>
      <c r="N15" s="396"/>
      <c r="O15" s="396"/>
      <c r="P15" s="396">
        <v>3</v>
      </c>
      <c r="Q15" s="397"/>
      <c r="R15" s="397">
        <v>6</v>
      </c>
      <c r="S15" s="396">
        <v>5</v>
      </c>
      <c r="T15" s="396">
        <v>3</v>
      </c>
      <c r="U15" s="396"/>
      <c r="V15" s="396">
        <v>4</v>
      </c>
      <c r="W15" s="396"/>
      <c r="X15" s="396"/>
      <c r="Y15" s="396"/>
      <c r="Z15" s="396">
        <v>3</v>
      </c>
      <c r="AA15" s="396">
        <v>1</v>
      </c>
      <c r="AB15" s="397"/>
      <c r="AC15" s="397"/>
      <c r="AD15" s="397">
        <v>3</v>
      </c>
      <c r="AE15" s="397"/>
      <c r="AF15" s="397"/>
      <c r="AG15" s="397"/>
      <c r="AH15" s="397">
        <v>3</v>
      </c>
      <c r="AI15" s="397">
        <v>38</v>
      </c>
      <c r="AJ15" s="397">
        <v>110</v>
      </c>
      <c r="AK15" s="398">
        <v>6</v>
      </c>
      <c r="AL15" s="397">
        <v>7</v>
      </c>
      <c r="AM15" s="397"/>
      <c r="AN15" s="397"/>
      <c r="AO15" s="397"/>
      <c r="AP15" s="397"/>
      <c r="AQ15" s="399"/>
      <c r="AR15" s="19"/>
    </row>
    <row r="16" spans="1:44" s="35" customFormat="1" ht="23.25" customHeight="1" thickBot="1">
      <c r="A16" s="955"/>
      <c r="B16" s="950"/>
      <c r="C16" s="947"/>
      <c r="D16" s="952"/>
      <c r="E16" s="400">
        <f>SUM(E14:E15)</f>
        <v>8</v>
      </c>
      <c r="F16" s="401"/>
      <c r="G16" s="401"/>
      <c r="H16" s="401"/>
      <c r="I16" s="401"/>
      <c r="J16" s="401"/>
      <c r="K16" s="401">
        <f>SUM(K14:K15)</f>
        <v>32</v>
      </c>
      <c r="L16" s="402">
        <f>SUM(L14:L15)</f>
        <v>5</v>
      </c>
      <c r="M16" s="403">
        <f>SUM(M14:M15)</f>
        <v>3</v>
      </c>
      <c r="N16" s="401"/>
      <c r="O16" s="401"/>
      <c r="P16" s="401">
        <f>SUM(P14:P15)</f>
        <v>4</v>
      </c>
      <c r="Q16" s="401"/>
      <c r="R16" s="401">
        <f aca="true" t="shared" si="2" ref="R16:AL16">SUM(R14:R15)</f>
        <v>9</v>
      </c>
      <c r="S16" s="401">
        <f t="shared" si="2"/>
        <v>7</v>
      </c>
      <c r="T16" s="401">
        <f t="shared" si="2"/>
        <v>4</v>
      </c>
      <c r="U16" s="401"/>
      <c r="V16" s="401">
        <f t="shared" si="2"/>
        <v>6</v>
      </c>
      <c r="W16" s="401"/>
      <c r="X16" s="401"/>
      <c r="Y16" s="401"/>
      <c r="Z16" s="401">
        <f t="shared" si="2"/>
        <v>4</v>
      </c>
      <c r="AA16" s="401">
        <f t="shared" si="2"/>
        <v>1</v>
      </c>
      <c r="AB16" s="401"/>
      <c r="AC16" s="401"/>
      <c r="AD16" s="401">
        <f t="shared" si="2"/>
        <v>4</v>
      </c>
      <c r="AE16" s="401"/>
      <c r="AF16" s="401"/>
      <c r="AG16" s="401"/>
      <c r="AH16" s="401">
        <f t="shared" si="2"/>
        <v>5</v>
      </c>
      <c r="AI16" s="401">
        <f t="shared" si="2"/>
        <v>48</v>
      </c>
      <c r="AJ16" s="401">
        <f t="shared" si="2"/>
        <v>210</v>
      </c>
      <c r="AK16" s="401">
        <f t="shared" si="2"/>
        <v>8</v>
      </c>
      <c r="AL16" s="401">
        <f t="shared" si="2"/>
        <v>11</v>
      </c>
      <c r="AM16" s="401"/>
      <c r="AN16" s="401"/>
      <c r="AO16" s="401"/>
      <c r="AP16" s="401"/>
      <c r="AQ16" s="402"/>
      <c r="AR16" s="19"/>
    </row>
    <row r="17" spans="1:44" s="35" customFormat="1" ht="81.75" customHeight="1" thickBot="1">
      <c r="A17" s="953">
        <v>4</v>
      </c>
      <c r="B17" s="948" t="s">
        <v>526</v>
      </c>
      <c r="C17" s="946" t="s">
        <v>536</v>
      </c>
      <c r="D17" s="951" t="s">
        <v>903</v>
      </c>
      <c r="E17" s="392">
        <v>7</v>
      </c>
      <c r="F17" s="393"/>
      <c r="G17" s="393"/>
      <c r="H17" s="393"/>
      <c r="I17" s="393"/>
      <c r="J17" s="393"/>
      <c r="K17" s="393">
        <v>22</v>
      </c>
      <c r="L17" s="394">
        <v>4</v>
      </c>
      <c r="M17" s="395">
        <v>1</v>
      </c>
      <c r="N17" s="396"/>
      <c r="O17" s="396"/>
      <c r="P17" s="393">
        <v>1</v>
      </c>
      <c r="Q17" s="404"/>
      <c r="R17" s="404">
        <v>5</v>
      </c>
      <c r="S17" s="393">
        <v>2</v>
      </c>
      <c r="T17" s="396">
        <v>2</v>
      </c>
      <c r="U17" s="396"/>
      <c r="V17" s="396">
        <v>5</v>
      </c>
      <c r="W17" s="396"/>
      <c r="X17" s="396"/>
      <c r="Y17" s="396"/>
      <c r="Z17" s="396">
        <v>2</v>
      </c>
      <c r="AA17" s="396">
        <v>1</v>
      </c>
      <c r="AB17" s="397"/>
      <c r="AC17" s="397"/>
      <c r="AD17" s="397">
        <v>3</v>
      </c>
      <c r="AE17" s="397"/>
      <c r="AF17" s="397"/>
      <c r="AG17" s="397"/>
      <c r="AH17" s="397">
        <v>3</v>
      </c>
      <c r="AI17" s="397">
        <v>34</v>
      </c>
      <c r="AJ17" s="405">
        <v>80</v>
      </c>
      <c r="AK17" s="398">
        <v>14</v>
      </c>
      <c r="AL17" s="397"/>
      <c r="AM17" s="397"/>
      <c r="AN17" s="397"/>
      <c r="AO17" s="397"/>
      <c r="AP17" s="397"/>
      <c r="AQ17" s="399"/>
      <c r="AR17" s="19"/>
    </row>
    <row r="18" spans="1:44" s="35" customFormat="1" ht="22.5" customHeight="1" thickBot="1">
      <c r="A18" s="955"/>
      <c r="B18" s="950"/>
      <c r="C18" s="947"/>
      <c r="D18" s="952"/>
      <c r="E18" s="400">
        <f>SUM(E17)</f>
        <v>7</v>
      </c>
      <c r="F18" s="401"/>
      <c r="G18" s="401"/>
      <c r="H18" s="401"/>
      <c r="I18" s="401"/>
      <c r="J18" s="401"/>
      <c r="K18" s="401">
        <f>SUM(K17)</f>
        <v>22</v>
      </c>
      <c r="L18" s="402">
        <f>SUM(L17)</f>
        <v>4</v>
      </c>
      <c r="M18" s="403">
        <f>SUM(M17)</f>
        <v>1</v>
      </c>
      <c r="N18" s="401"/>
      <c r="O18" s="401"/>
      <c r="P18" s="401">
        <f>SUM(P17)</f>
        <v>1</v>
      </c>
      <c r="Q18" s="401"/>
      <c r="R18" s="401">
        <f>SUM(R17)</f>
        <v>5</v>
      </c>
      <c r="S18" s="401">
        <f>SUM(S17)</f>
        <v>2</v>
      </c>
      <c r="T18" s="401">
        <f>SUM(T17)</f>
        <v>2</v>
      </c>
      <c r="U18" s="401"/>
      <c r="V18" s="401">
        <f>SUM(V17)</f>
        <v>5</v>
      </c>
      <c r="W18" s="401"/>
      <c r="X18" s="401"/>
      <c r="Y18" s="401"/>
      <c r="Z18" s="401">
        <f>SUM(Z17)</f>
        <v>2</v>
      </c>
      <c r="AA18" s="401">
        <f>SUM(AA17)</f>
        <v>1</v>
      </c>
      <c r="AB18" s="401"/>
      <c r="AC18" s="401"/>
      <c r="AD18" s="401">
        <f>SUM(AD17)</f>
        <v>3</v>
      </c>
      <c r="AE18" s="401"/>
      <c r="AF18" s="401"/>
      <c r="AG18" s="401"/>
      <c r="AH18" s="401">
        <f>SUM(AH17)</f>
        <v>3</v>
      </c>
      <c r="AI18" s="401">
        <f>SUM(AI17)</f>
        <v>34</v>
      </c>
      <c r="AJ18" s="401">
        <f>SUM(AJ17)</f>
        <v>80</v>
      </c>
      <c r="AK18" s="401">
        <f>SUM(AK17)</f>
        <v>14</v>
      </c>
      <c r="AL18" s="401"/>
      <c r="AM18" s="401"/>
      <c r="AN18" s="401"/>
      <c r="AO18" s="401"/>
      <c r="AP18" s="401"/>
      <c r="AQ18" s="402"/>
      <c r="AR18" s="19"/>
    </row>
    <row r="19" spans="1:44" s="35" customFormat="1" ht="71.25" customHeight="1" thickBot="1">
      <c r="A19" s="953">
        <v>5</v>
      </c>
      <c r="B19" s="948" t="s">
        <v>527</v>
      </c>
      <c r="C19" s="946" t="s">
        <v>536</v>
      </c>
      <c r="D19" s="951" t="s">
        <v>904</v>
      </c>
      <c r="E19" s="392">
        <v>6</v>
      </c>
      <c r="F19" s="393"/>
      <c r="G19" s="393"/>
      <c r="H19" s="393"/>
      <c r="I19" s="393"/>
      <c r="J19" s="393"/>
      <c r="K19" s="393">
        <v>25</v>
      </c>
      <c r="L19" s="394">
        <v>3</v>
      </c>
      <c r="M19" s="395">
        <v>8</v>
      </c>
      <c r="N19" s="396">
        <v>2</v>
      </c>
      <c r="O19" s="396">
        <v>1</v>
      </c>
      <c r="P19" s="396">
        <v>6</v>
      </c>
      <c r="Q19" s="397"/>
      <c r="R19" s="397">
        <v>9</v>
      </c>
      <c r="S19" s="396">
        <v>2</v>
      </c>
      <c r="T19" s="396">
        <v>3</v>
      </c>
      <c r="U19" s="396"/>
      <c r="V19" s="396">
        <v>3</v>
      </c>
      <c r="W19" s="396"/>
      <c r="X19" s="396"/>
      <c r="Y19" s="396"/>
      <c r="Z19" s="396">
        <v>3</v>
      </c>
      <c r="AA19" s="396">
        <v>2</v>
      </c>
      <c r="AB19" s="397"/>
      <c r="AC19" s="397"/>
      <c r="AD19" s="397">
        <v>2</v>
      </c>
      <c r="AE19" s="397"/>
      <c r="AF19" s="397">
        <v>2</v>
      </c>
      <c r="AG19" s="397"/>
      <c r="AH19" s="397">
        <v>5</v>
      </c>
      <c r="AI19" s="397">
        <v>45</v>
      </c>
      <c r="AJ19" s="397">
        <v>242</v>
      </c>
      <c r="AK19" s="398">
        <v>10</v>
      </c>
      <c r="AL19" s="397">
        <v>4</v>
      </c>
      <c r="AM19" s="397"/>
      <c r="AN19" s="397"/>
      <c r="AO19" s="397"/>
      <c r="AP19" s="397"/>
      <c r="AQ19" s="399"/>
      <c r="AR19" s="19"/>
    </row>
    <row r="20" spans="1:44" s="35" customFormat="1" ht="22.5" customHeight="1" thickBot="1">
      <c r="A20" s="955"/>
      <c r="B20" s="950"/>
      <c r="C20" s="947"/>
      <c r="D20" s="952"/>
      <c r="E20" s="400">
        <f>SUM(E19)</f>
        <v>6</v>
      </c>
      <c r="F20" s="401"/>
      <c r="G20" s="401"/>
      <c r="H20" s="401"/>
      <c r="I20" s="401"/>
      <c r="J20" s="401"/>
      <c r="K20" s="401">
        <f aca="true" t="shared" si="3" ref="K20:P20">SUM(K19)</f>
        <v>25</v>
      </c>
      <c r="L20" s="402">
        <f t="shared" si="3"/>
        <v>3</v>
      </c>
      <c r="M20" s="403">
        <f t="shared" si="3"/>
        <v>8</v>
      </c>
      <c r="N20" s="401">
        <f t="shared" si="3"/>
        <v>2</v>
      </c>
      <c r="O20" s="401">
        <f t="shared" si="3"/>
        <v>1</v>
      </c>
      <c r="P20" s="401">
        <f t="shared" si="3"/>
        <v>6</v>
      </c>
      <c r="Q20" s="401"/>
      <c r="R20" s="401">
        <f>SUM(R19)</f>
        <v>9</v>
      </c>
      <c r="S20" s="401">
        <f>SUM(S19)</f>
        <v>2</v>
      </c>
      <c r="T20" s="401">
        <f>SUM(T19)</f>
        <v>3</v>
      </c>
      <c r="U20" s="401"/>
      <c r="V20" s="401">
        <f>SUM(V19)</f>
        <v>3</v>
      </c>
      <c r="W20" s="401"/>
      <c r="X20" s="401"/>
      <c r="Y20" s="401"/>
      <c r="Z20" s="401">
        <f>SUM(Z19)</f>
        <v>3</v>
      </c>
      <c r="AA20" s="401">
        <f>SUM(AA19)</f>
        <v>2</v>
      </c>
      <c r="AB20" s="401"/>
      <c r="AC20" s="401"/>
      <c r="AD20" s="401">
        <f>SUM(AD19)</f>
        <v>2</v>
      </c>
      <c r="AE20" s="401"/>
      <c r="AF20" s="401">
        <f>SUM(AF19)</f>
        <v>2</v>
      </c>
      <c r="AG20" s="401"/>
      <c r="AH20" s="401">
        <f>SUM(AH19)</f>
        <v>5</v>
      </c>
      <c r="AI20" s="401">
        <f>SUM(AI19)</f>
        <v>45</v>
      </c>
      <c r="AJ20" s="401">
        <f>SUM(AJ19)</f>
        <v>242</v>
      </c>
      <c r="AK20" s="401">
        <f>SUM(AK19)</f>
        <v>10</v>
      </c>
      <c r="AL20" s="401">
        <f>SUM(AL19)</f>
        <v>4</v>
      </c>
      <c r="AM20" s="401"/>
      <c r="AN20" s="401"/>
      <c r="AO20" s="401"/>
      <c r="AP20" s="401"/>
      <c r="AQ20" s="402"/>
      <c r="AR20" s="19"/>
    </row>
    <row r="21" spans="1:44" s="35" customFormat="1" ht="76.5" customHeight="1" thickBot="1">
      <c r="A21" s="953">
        <v>6</v>
      </c>
      <c r="B21" s="948" t="s">
        <v>276</v>
      </c>
      <c r="C21" s="946" t="s">
        <v>536</v>
      </c>
      <c r="D21" s="951" t="s">
        <v>912</v>
      </c>
      <c r="E21" s="392">
        <v>4</v>
      </c>
      <c r="F21" s="393"/>
      <c r="G21" s="393"/>
      <c r="H21" s="393"/>
      <c r="I21" s="393"/>
      <c r="J21" s="393"/>
      <c r="K21" s="393">
        <v>16</v>
      </c>
      <c r="L21" s="394">
        <v>3</v>
      </c>
      <c r="M21" s="395">
        <v>1</v>
      </c>
      <c r="N21" s="396"/>
      <c r="O21" s="396"/>
      <c r="P21" s="396">
        <v>1</v>
      </c>
      <c r="Q21" s="397"/>
      <c r="R21" s="397">
        <v>3</v>
      </c>
      <c r="S21" s="396">
        <v>3</v>
      </c>
      <c r="T21" s="396">
        <v>1</v>
      </c>
      <c r="U21" s="396"/>
      <c r="V21" s="396">
        <v>1</v>
      </c>
      <c r="W21" s="396"/>
      <c r="X21" s="396"/>
      <c r="Y21" s="396"/>
      <c r="Z21" s="396">
        <v>1</v>
      </c>
      <c r="AA21" s="396"/>
      <c r="AB21" s="397"/>
      <c r="AC21" s="397"/>
      <c r="AD21" s="397">
        <v>2</v>
      </c>
      <c r="AE21" s="397"/>
      <c r="AF21" s="397">
        <v>4</v>
      </c>
      <c r="AG21" s="397"/>
      <c r="AH21" s="397">
        <v>2</v>
      </c>
      <c r="AI21" s="397">
        <v>30</v>
      </c>
      <c r="AJ21" s="397">
        <v>50</v>
      </c>
      <c r="AK21" s="398">
        <v>10</v>
      </c>
      <c r="AL21" s="397"/>
      <c r="AM21" s="397"/>
      <c r="AN21" s="397"/>
      <c r="AO21" s="397"/>
      <c r="AP21" s="397"/>
      <c r="AQ21" s="399"/>
      <c r="AR21" s="19"/>
    </row>
    <row r="22" spans="1:44" s="35" customFormat="1" ht="35.25" customHeight="1" thickBot="1">
      <c r="A22" s="955"/>
      <c r="B22" s="950"/>
      <c r="C22" s="947"/>
      <c r="D22" s="952"/>
      <c r="E22" s="400">
        <f>SUM(E21)</f>
        <v>4</v>
      </c>
      <c r="F22" s="401"/>
      <c r="G22" s="401"/>
      <c r="H22" s="401"/>
      <c r="I22" s="401"/>
      <c r="J22" s="401"/>
      <c r="K22" s="401">
        <f>SUM(K21)</f>
        <v>16</v>
      </c>
      <c r="L22" s="402">
        <f>SUM(L21)</f>
        <v>3</v>
      </c>
      <c r="M22" s="403">
        <f>SUM(M21)</f>
        <v>1</v>
      </c>
      <c r="N22" s="401"/>
      <c r="O22" s="401"/>
      <c r="P22" s="401">
        <f>SUM(P21)</f>
        <v>1</v>
      </c>
      <c r="Q22" s="401"/>
      <c r="R22" s="401">
        <v>3</v>
      </c>
      <c r="S22" s="401">
        <f>SUM(S21)</f>
        <v>3</v>
      </c>
      <c r="T22" s="401">
        <f>SUM(T21)</f>
        <v>1</v>
      </c>
      <c r="U22" s="401"/>
      <c r="V22" s="401">
        <f>SUM(V21)</f>
        <v>1</v>
      </c>
      <c r="W22" s="401"/>
      <c r="X22" s="401"/>
      <c r="Y22" s="401"/>
      <c r="Z22" s="401">
        <f>SUM(Z21)</f>
        <v>1</v>
      </c>
      <c r="AA22" s="401"/>
      <c r="AB22" s="401"/>
      <c r="AC22" s="401"/>
      <c r="AD22" s="401">
        <f>SUM(AD21)</f>
        <v>2</v>
      </c>
      <c r="AE22" s="401"/>
      <c r="AF22" s="401">
        <f>SUM(AF21)</f>
        <v>4</v>
      </c>
      <c r="AG22" s="401"/>
      <c r="AH22" s="401">
        <f>SUM(AH21)</f>
        <v>2</v>
      </c>
      <c r="AI22" s="401">
        <f>SUM(AI21)</f>
        <v>30</v>
      </c>
      <c r="AJ22" s="401">
        <f>SUM(AJ21)</f>
        <v>50</v>
      </c>
      <c r="AK22" s="401">
        <f>SUM(AK21)</f>
        <v>10</v>
      </c>
      <c r="AL22" s="401"/>
      <c r="AM22" s="401"/>
      <c r="AN22" s="401"/>
      <c r="AO22" s="401"/>
      <c r="AP22" s="401"/>
      <c r="AQ22" s="402"/>
      <c r="AR22" s="19"/>
    </row>
    <row r="23" spans="1:44" s="35" customFormat="1" ht="68.25" customHeight="1" thickBot="1">
      <c r="A23" s="953">
        <v>7</v>
      </c>
      <c r="B23" s="957" t="s">
        <v>529</v>
      </c>
      <c r="C23" s="946" t="s">
        <v>536</v>
      </c>
      <c r="D23" s="951" t="s">
        <v>917</v>
      </c>
      <c r="E23" s="392">
        <v>5</v>
      </c>
      <c r="F23" s="393"/>
      <c r="G23" s="393"/>
      <c r="H23" s="393"/>
      <c r="I23" s="393"/>
      <c r="J23" s="393"/>
      <c r="K23" s="393">
        <v>25</v>
      </c>
      <c r="L23" s="394">
        <v>5</v>
      </c>
      <c r="M23" s="395">
        <v>1</v>
      </c>
      <c r="N23" s="396"/>
      <c r="O23" s="396"/>
      <c r="P23" s="396">
        <v>1</v>
      </c>
      <c r="Q23" s="397"/>
      <c r="R23" s="688">
        <v>7</v>
      </c>
      <c r="S23" s="689">
        <v>3</v>
      </c>
      <c r="T23" s="689">
        <v>2</v>
      </c>
      <c r="U23" s="689"/>
      <c r="V23" s="689">
        <v>4</v>
      </c>
      <c r="W23" s="689"/>
      <c r="X23" s="689"/>
      <c r="Y23" s="689"/>
      <c r="Z23" s="689">
        <v>2</v>
      </c>
      <c r="AA23" s="689">
        <v>2</v>
      </c>
      <c r="AB23" s="688"/>
      <c r="AC23" s="688"/>
      <c r="AD23" s="688">
        <v>3</v>
      </c>
      <c r="AE23" s="688"/>
      <c r="AF23" s="688">
        <v>6</v>
      </c>
      <c r="AG23" s="688"/>
      <c r="AH23" s="688">
        <v>5</v>
      </c>
      <c r="AI23" s="688">
        <v>25</v>
      </c>
      <c r="AJ23" s="688">
        <v>60</v>
      </c>
      <c r="AK23" s="398">
        <v>10</v>
      </c>
      <c r="AL23" s="397"/>
      <c r="AM23" s="397"/>
      <c r="AN23" s="397"/>
      <c r="AO23" s="397"/>
      <c r="AP23" s="397"/>
      <c r="AQ23" s="399"/>
      <c r="AR23" s="19"/>
    </row>
    <row r="24" spans="1:44" s="35" customFormat="1" ht="28.5" customHeight="1" thickBot="1">
      <c r="A24" s="955"/>
      <c r="B24" s="958"/>
      <c r="C24" s="947"/>
      <c r="D24" s="952"/>
      <c r="E24" s="400">
        <f>SUM(E23)</f>
        <v>5</v>
      </c>
      <c r="F24" s="401"/>
      <c r="G24" s="401"/>
      <c r="H24" s="401"/>
      <c r="I24" s="401"/>
      <c r="J24" s="401"/>
      <c r="K24" s="401">
        <f>SUM(K23)</f>
        <v>25</v>
      </c>
      <c r="L24" s="402">
        <f>SUM(L23)</f>
        <v>5</v>
      </c>
      <c r="M24" s="403">
        <f>SUM(M23)</f>
        <v>1</v>
      </c>
      <c r="N24" s="401"/>
      <c r="O24" s="401"/>
      <c r="P24" s="401">
        <f>SUM(P23)</f>
        <v>1</v>
      </c>
      <c r="Q24" s="401"/>
      <c r="R24" s="401">
        <f aca="true" t="shared" si="4" ref="R24:AK24">SUM(R23)</f>
        <v>7</v>
      </c>
      <c r="S24" s="401">
        <f t="shared" si="4"/>
        <v>3</v>
      </c>
      <c r="T24" s="401">
        <f t="shared" si="4"/>
        <v>2</v>
      </c>
      <c r="U24" s="401"/>
      <c r="V24" s="401">
        <f t="shared" si="4"/>
        <v>4</v>
      </c>
      <c r="W24" s="401"/>
      <c r="X24" s="401"/>
      <c r="Y24" s="401"/>
      <c r="Z24" s="401">
        <f t="shared" si="4"/>
        <v>2</v>
      </c>
      <c r="AA24" s="401">
        <f t="shared" si="4"/>
        <v>2</v>
      </c>
      <c r="AB24" s="401"/>
      <c r="AC24" s="401"/>
      <c r="AD24" s="401">
        <f t="shared" si="4"/>
        <v>3</v>
      </c>
      <c r="AE24" s="401"/>
      <c r="AF24" s="401">
        <f t="shared" si="4"/>
        <v>6</v>
      </c>
      <c r="AG24" s="401"/>
      <c r="AH24" s="401">
        <f t="shared" si="4"/>
        <v>5</v>
      </c>
      <c r="AI24" s="401">
        <f t="shared" si="4"/>
        <v>25</v>
      </c>
      <c r="AJ24" s="401">
        <f t="shared" si="4"/>
        <v>60</v>
      </c>
      <c r="AK24" s="401">
        <f t="shared" si="4"/>
        <v>10</v>
      </c>
      <c r="AL24" s="401"/>
      <c r="AM24" s="401"/>
      <c r="AN24" s="401"/>
      <c r="AO24" s="401"/>
      <c r="AP24" s="401"/>
      <c r="AQ24" s="402"/>
      <c r="AR24" s="19"/>
    </row>
    <row r="25" spans="1:44" s="35" customFormat="1" ht="72.75" customHeight="1">
      <c r="A25" s="959">
        <v>8</v>
      </c>
      <c r="B25" s="948" t="s">
        <v>530</v>
      </c>
      <c r="C25" s="948" t="s">
        <v>536</v>
      </c>
      <c r="D25" s="665" t="s">
        <v>925</v>
      </c>
      <c r="E25" s="380">
        <v>3</v>
      </c>
      <c r="F25" s="381"/>
      <c r="G25" s="381"/>
      <c r="H25" s="381"/>
      <c r="I25" s="381"/>
      <c r="J25" s="381"/>
      <c r="K25" s="381">
        <v>20</v>
      </c>
      <c r="L25" s="382">
        <v>3</v>
      </c>
      <c r="M25" s="383">
        <v>2</v>
      </c>
      <c r="N25" s="384"/>
      <c r="O25" s="384"/>
      <c r="P25" s="384">
        <v>3</v>
      </c>
      <c r="Q25" s="385"/>
      <c r="R25" s="385">
        <v>4</v>
      </c>
      <c r="S25" s="384">
        <v>2</v>
      </c>
      <c r="T25" s="384">
        <v>2</v>
      </c>
      <c r="U25" s="384"/>
      <c r="V25" s="384">
        <v>2</v>
      </c>
      <c r="W25" s="384"/>
      <c r="X25" s="384"/>
      <c r="Y25" s="384"/>
      <c r="Z25" s="384">
        <v>2</v>
      </c>
      <c r="AA25" s="384"/>
      <c r="AB25" s="385"/>
      <c r="AC25" s="385"/>
      <c r="AD25" s="385">
        <v>2</v>
      </c>
      <c r="AE25" s="385"/>
      <c r="AF25" s="385"/>
      <c r="AG25" s="385"/>
      <c r="AH25" s="385">
        <v>2</v>
      </c>
      <c r="AI25" s="385">
        <v>12</v>
      </c>
      <c r="AJ25" s="385">
        <v>64</v>
      </c>
      <c r="AK25" s="386">
        <v>5</v>
      </c>
      <c r="AL25" s="385">
        <v>6</v>
      </c>
      <c r="AM25" s="385"/>
      <c r="AN25" s="385"/>
      <c r="AO25" s="385"/>
      <c r="AP25" s="385"/>
      <c r="AQ25" s="387"/>
      <c r="AR25" s="19"/>
    </row>
    <row r="26" spans="1:44" s="35" customFormat="1" ht="63" customHeight="1" thickBot="1">
      <c r="A26" s="960"/>
      <c r="B26" s="949"/>
      <c r="C26" s="949"/>
      <c r="D26" s="962" t="s">
        <v>926</v>
      </c>
      <c r="E26" s="406">
        <v>3</v>
      </c>
      <c r="F26" s="263"/>
      <c r="G26" s="263"/>
      <c r="H26" s="263"/>
      <c r="I26" s="263"/>
      <c r="J26" s="263"/>
      <c r="K26" s="263">
        <v>20</v>
      </c>
      <c r="L26" s="359">
        <v>4</v>
      </c>
      <c r="M26" s="360">
        <v>2</v>
      </c>
      <c r="N26" s="266">
        <v>1</v>
      </c>
      <c r="O26" s="266"/>
      <c r="P26" s="266">
        <v>3</v>
      </c>
      <c r="Q26" s="267"/>
      <c r="R26" s="267">
        <v>6</v>
      </c>
      <c r="S26" s="266">
        <v>3</v>
      </c>
      <c r="T26" s="266">
        <v>3</v>
      </c>
      <c r="U26" s="266"/>
      <c r="V26" s="266">
        <v>3</v>
      </c>
      <c r="W26" s="266"/>
      <c r="X26" s="266"/>
      <c r="Y26" s="266"/>
      <c r="Z26" s="266">
        <v>3</v>
      </c>
      <c r="AA26" s="266"/>
      <c r="AB26" s="267"/>
      <c r="AC26" s="267">
        <v>1</v>
      </c>
      <c r="AD26" s="267">
        <v>3</v>
      </c>
      <c r="AE26" s="267"/>
      <c r="AF26" s="267">
        <v>1</v>
      </c>
      <c r="AG26" s="267"/>
      <c r="AH26" s="267">
        <v>3</v>
      </c>
      <c r="AI26" s="267">
        <v>36</v>
      </c>
      <c r="AJ26" s="267">
        <v>100</v>
      </c>
      <c r="AK26" s="361">
        <v>5</v>
      </c>
      <c r="AL26" s="267">
        <v>6</v>
      </c>
      <c r="AM26" s="267"/>
      <c r="AN26" s="267"/>
      <c r="AO26" s="267"/>
      <c r="AP26" s="267"/>
      <c r="AQ26" s="362"/>
      <c r="AR26" s="19"/>
    </row>
    <row r="27" spans="1:44" s="35" customFormat="1" ht="23.25" customHeight="1" thickBot="1">
      <c r="A27" s="961"/>
      <c r="B27" s="950"/>
      <c r="C27" s="950"/>
      <c r="D27" s="963"/>
      <c r="E27" s="400">
        <f>SUM(E25:E26)</f>
        <v>6</v>
      </c>
      <c r="F27" s="401"/>
      <c r="G27" s="401"/>
      <c r="H27" s="401"/>
      <c r="I27" s="401"/>
      <c r="J27" s="401"/>
      <c r="K27" s="401">
        <f>SUM(K25:K26)</f>
        <v>40</v>
      </c>
      <c r="L27" s="402">
        <f>SUM(L25:L26)</f>
        <v>7</v>
      </c>
      <c r="M27" s="403">
        <f>SUM(M25:M26)</f>
        <v>4</v>
      </c>
      <c r="N27" s="401">
        <f>SUM(N25:N26)</f>
        <v>1</v>
      </c>
      <c r="O27" s="401"/>
      <c r="P27" s="401">
        <f>SUM(P25:P26)</f>
        <v>6</v>
      </c>
      <c r="Q27" s="401"/>
      <c r="R27" s="401">
        <f>SUM(R25:R26)</f>
        <v>10</v>
      </c>
      <c r="S27" s="401">
        <f>SUM(S25:S26)</f>
        <v>5</v>
      </c>
      <c r="T27" s="401">
        <f>SUM(T25:T26)</f>
        <v>5</v>
      </c>
      <c r="U27" s="401"/>
      <c r="V27" s="401">
        <f>SUM(V25:V26)</f>
        <v>5</v>
      </c>
      <c r="W27" s="401"/>
      <c r="X27" s="401"/>
      <c r="Y27" s="401"/>
      <c r="Z27" s="401">
        <f>SUM(Z25:Z26)</f>
        <v>5</v>
      </c>
      <c r="AA27" s="401"/>
      <c r="AB27" s="401"/>
      <c r="AC27" s="401">
        <f>SUM(AC25:AC26)</f>
        <v>1</v>
      </c>
      <c r="AD27" s="401">
        <f>SUM(AD25:AD26)</f>
        <v>5</v>
      </c>
      <c r="AE27" s="401"/>
      <c r="AF27" s="401">
        <f>SUM(AF25:AF26)</f>
        <v>1</v>
      </c>
      <c r="AG27" s="401"/>
      <c r="AH27" s="401">
        <f>SUM(AH25:AH26)</f>
        <v>5</v>
      </c>
      <c r="AI27" s="401">
        <f>SUM(AI25:AI26)</f>
        <v>48</v>
      </c>
      <c r="AJ27" s="401">
        <f>SUM(AJ25:AJ26)</f>
        <v>164</v>
      </c>
      <c r="AK27" s="401">
        <f>SUM(AK25:AK26)</f>
        <v>10</v>
      </c>
      <c r="AL27" s="401">
        <f>SUM(AL25:AL26)</f>
        <v>12</v>
      </c>
      <c r="AM27" s="401"/>
      <c r="AN27" s="401"/>
      <c r="AO27" s="401"/>
      <c r="AP27" s="401"/>
      <c r="AQ27" s="402"/>
      <c r="AR27" s="19"/>
    </row>
    <row r="28" spans="1:44" s="35" customFormat="1" ht="78" customHeight="1">
      <c r="A28" s="953">
        <v>9</v>
      </c>
      <c r="B28" s="946" t="s">
        <v>531</v>
      </c>
      <c r="C28" s="363" t="s">
        <v>277</v>
      </c>
      <c r="D28" s="666" t="s">
        <v>955</v>
      </c>
      <c r="E28" s="392">
        <v>1</v>
      </c>
      <c r="F28" s="393"/>
      <c r="G28" s="393"/>
      <c r="H28" s="393"/>
      <c r="I28" s="393"/>
      <c r="J28" s="393"/>
      <c r="K28" s="393">
        <v>9</v>
      </c>
      <c r="L28" s="394">
        <v>3</v>
      </c>
      <c r="M28" s="395">
        <v>3</v>
      </c>
      <c r="N28" s="396"/>
      <c r="O28" s="396"/>
      <c r="P28" s="396">
        <v>2</v>
      </c>
      <c r="Q28" s="397"/>
      <c r="R28" s="397">
        <v>3</v>
      </c>
      <c r="S28" s="396">
        <v>2</v>
      </c>
      <c r="T28" s="396">
        <v>1</v>
      </c>
      <c r="U28" s="396"/>
      <c r="V28" s="396">
        <v>2</v>
      </c>
      <c r="W28" s="396"/>
      <c r="X28" s="396"/>
      <c r="Y28" s="396"/>
      <c r="Z28" s="396">
        <v>2</v>
      </c>
      <c r="AA28" s="396"/>
      <c r="AB28" s="397"/>
      <c r="AC28" s="397"/>
      <c r="AD28" s="397">
        <v>1</v>
      </c>
      <c r="AE28" s="397"/>
      <c r="AF28" s="397"/>
      <c r="AG28" s="397"/>
      <c r="AH28" s="397">
        <v>3</v>
      </c>
      <c r="AI28" s="397">
        <v>20</v>
      </c>
      <c r="AJ28" s="397">
        <v>140</v>
      </c>
      <c r="AK28" s="398"/>
      <c r="AL28" s="397"/>
      <c r="AM28" s="397"/>
      <c r="AN28" s="397"/>
      <c r="AO28" s="397"/>
      <c r="AP28" s="397"/>
      <c r="AQ28" s="399"/>
      <c r="AR28" s="19"/>
    </row>
    <row r="29" spans="1:44" s="35" customFormat="1" ht="100.5" customHeight="1">
      <c r="A29" s="954"/>
      <c r="B29" s="956"/>
      <c r="C29" s="363" t="s">
        <v>717</v>
      </c>
      <c r="D29" s="666" t="s">
        <v>956</v>
      </c>
      <c r="E29" s="345">
        <v>1</v>
      </c>
      <c r="F29" s="124"/>
      <c r="G29" s="124"/>
      <c r="H29" s="124"/>
      <c r="I29" s="124"/>
      <c r="J29" s="124"/>
      <c r="K29" s="124">
        <v>6</v>
      </c>
      <c r="L29" s="346">
        <v>2</v>
      </c>
      <c r="M29" s="347"/>
      <c r="N29" s="14"/>
      <c r="O29" s="14"/>
      <c r="P29" s="14">
        <v>2</v>
      </c>
      <c r="Q29" s="32"/>
      <c r="R29" s="32">
        <v>2</v>
      </c>
      <c r="S29" s="14">
        <v>2</v>
      </c>
      <c r="T29" s="14">
        <v>1</v>
      </c>
      <c r="U29" s="14"/>
      <c r="V29" s="14">
        <v>2</v>
      </c>
      <c r="W29" s="14"/>
      <c r="X29" s="14"/>
      <c r="Y29" s="14"/>
      <c r="Z29" s="14">
        <v>1</v>
      </c>
      <c r="AA29" s="14">
        <v>1</v>
      </c>
      <c r="AB29" s="32"/>
      <c r="AC29" s="32"/>
      <c r="AD29" s="32">
        <v>1</v>
      </c>
      <c r="AE29" s="32"/>
      <c r="AF29" s="32"/>
      <c r="AG29" s="32"/>
      <c r="AH29" s="32">
        <v>1</v>
      </c>
      <c r="AI29" s="32">
        <v>13</v>
      </c>
      <c r="AJ29" s="32">
        <v>100</v>
      </c>
      <c r="AK29" s="348"/>
      <c r="AL29" s="32"/>
      <c r="AM29" s="32"/>
      <c r="AN29" s="32"/>
      <c r="AO29" s="32"/>
      <c r="AP29" s="32"/>
      <c r="AQ29" s="357"/>
      <c r="AR29" s="19"/>
    </row>
    <row r="30" spans="1:44" s="35" customFormat="1" ht="21.75" customHeight="1" hidden="1">
      <c r="A30" s="954"/>
      <c r="B30" s="956"/>
      <c r="C30" s="364"/>
      <c r="D30" s="951" t="s">
        <v>957</v>
      </c>
      <c r="E30" s="1003">
        <v>5</v>
      </c>
      <c r="F30" s="944"/>
      <c r="G30" s="944"/>
      <c r="H30" s="944"/>
      <c r="I30" s="944"/>
      <c r="J30" s="944"/>
      <c r="K30" s="944">
        <v>16</v>
      </c>
      <c r="L30" s="1001">
        <v>6</v>
      </c>
      <c r="M30" s="1008">
        <v>2</v>
      </c>
      <c r="N30" s="997"/>
      <c r="O30" s="997"/>
      <c r="P30" s="997">
        <v>3</v>
      </c>
      <c r="Q30" s="995"/>
      <c r="R30" s="995">
        <v>9</v>
      </c>
      <c r="S30" s="997">
        <v>2</v>
      </c>
      <c r="T30" s="997">
        <v>3</v>
      </c>
      <c r="U30" s="997"/>
      <c r="V30" s="997">
        <v>8</v>
      </c>
      <c r="W30" s="997"/>
      <c r="X30" s="997"/>
      <c r="Y30" s="997"/>
      <c r="Z30" s="997">
        <v>4</v>
      </c>
      <c r="AA30" s="997"/>
      <c r="AB30" s="995"/>
      <c r="AC30" s="995"/>
      <c r="AD30" s="995">
        <v>3</v>
      </c>
      <c r="AE30" s="995"/>
      <c r="AF30" s="995"/>
      <c r="AG30" s="995"/>
      <c r="AH30" s="995">
        <v>3</v>
      </c>
      <c r="AI30" s="995">
        <v>25</v>
      </c>
      <c r="AJ30" s="995">
        <v>200</v>
      </c>
      <c r="AK30" s="1029"/>
      <c r="AL30" s="995"/>
      <c r="AM30" s="995"/>
      <c r="AN30" s="995"/>
      <c r="AO30" s="995"/>
      <c r="AP30" s="995"/>
      <c r="AQ30" s="1027"/>
      <c r="AR30" s="19"/>
    </row>
    <row r="31" spans="1:44" s="35" customFormat="1" ht="105.75" customHeight="1">
      <c r="A31" s="954"/>
      <c r="B31" s="956"/>
      <c r="C31" s="358" t="s">
        <v>743</v>
      </c>
      <c r="D31" s="952"/>
      <c r="E31" s="1004"/>
      <c r="F31" s="945"/>
      <c r="G31" s="945"/>
      <c r="H31" s="945"/>
      <c r="I31" s="945"/>
      <c r="J31" s="945"/>
      <c r="K31" s="945"/>
      <c r="L31" s="1002"/>
      <c r="M31" s="1009"/>
      <c r="N31" s="998"/>
      <c r="O31" s="998"/>
      <c r="P31" s="998"/>
      <c r="Q31" s="996"/>
      <c r="R31" s="996"/>
      <c r="S31" s="998"/>
      <c r="T31" s="998"/>
      <c r="U31" s="998"/>
      <c r="V31" s="998"/>
      <c r="W31" s="998"/>
      <c r="X31" s="998"/>
      <c r="Y31" s="998"/>
      <c r="Z31" s="998"/>
      <c r="AA31" s="998"/>
      <c r="AB31" s="996"/>
      <c r="AC31" s="996"/>
      <c r="AD31" s="996"/>
      <c r="AE31" s="996"/>
      <c r="AF31" s="996"/>
      <c r="AG31" s="996"/>
      <c r="AH31" s="996"/>
      <c r="AI31" s="996"/>
      <c r="AJ31" s="996"/>
      <c r="AK31" s="1030"/>
      <c r="AL31" s="996"/>
      <c r="AM31" s="996"/>
      <c r="AN31" s="996"/>
      <c r="AO31" s="996"/>
      <c r="AP31" s="996"/>
      <c r="AQ31" s="1028"/>
      <c r="AR31" s="19"/>
    </row>
    <row r="32" spans="1:44" s="35" customFormat="1" ht="116.25" customHeight="1">
      <c r="A32" s="954"/>
      <c r="B32" s="956"/>
      <c r="C32" s="363" t="s">
        <v>278</v>
      </c>
      <c r="D32" s="666" t="s">
        <v>958</v>
      </c>
      <c r="E32" s="345">
        <v>1</v>
      </c>
      <c r="F32" s="124"/>
      <c r="G32" s="124"/>
      <c r="H32" s="124"/>
      <c r="I32" s="124"/>
      <c r="J32" s="124"/>
      <c r="K32" s="124">
        <v>7</v>
      </c>
      <c r="L32" s="346">
        <v>2</v>
      </c>
      <c r="M32" s="347">
        <v>3</v>
      </c>
      <c r="N32" s="14"/>
      <c r="O32" s="14"/>
      <c r="P32" s="14">
        <v>2</v>
      </c>
      <c r="Q32" s="32"/>
      <c r="R32" s="32">
        <v>6</v>
      </c>
      <c r="S32" s="14">
        <v>3</v>
      </c>
      <c r="T32" s="14">
        <v>2</v>
      </c>
      <c r="U32" s="14"/>
      <c r="V32" s="14">
        <v>2</v>
      </c>
      <c r="W32" s="14"/>
      <c r="X32" s="14"/>
      <c r="Y32" s="14"/>
      <c r="Z32" s="14">
        <v>2</v>
      </c>
      <c r="AA32" s="14"/>
      <c r="AB32" s="32"/>
      <c r="AC32" s="32"/>
      <c r="AD32" s="32">
        <v>1</v>
      </c>
      <c r="AE32" s="32"/>
      <c r="AF32" s="32"/>
      <c r="AG32" s="32"/>
      <c r="AH32" s="32">
        <v>3</v>
      </c>
      <c r="AI32" s="32">
        <v>17</v>
      </c>
      <c r="AJ32" s="32">
        <v>100</v>
      </c>
      <c r="AK32" s="348"/>
      <c r="AL32" s="32"/>
      <c r="AM32" s="32"/>
      <c r="AN32" s="32"/>
      <c r="AO32" s="32"/>
      <c r="AP32" s="32"/>
      <c r="AQ32" s="357"/>
      <c r="AR32" s="19"/>
    </row>
    <row r="33" spans="1:44" s="35" customFormat="1" ht="64.5" customHeight="1" thickBot="1">
      <c r="A33" s="954"/>
      <c r="B33" s="956"/>
      <c r="C33" s="956" t="s">
        <v>279</v>
      </c>
      <c r="D33" s="1015" t="s">
        <v>959</v>
      </c>
      <c r="E33" s="392">
        <v>1</v>
      </c>
      <c r="F33" s="393"/>
      <c r="G33" s="393"/>
      <c r="H33" s="393"/>
      <c r="I33" s="393"/>
      <c r="J33" s="393"/>
      <c r="K33" s="393">
        <v>2</v>
      </c>
      <c r="L33" s="394">
        <v>1</v>
      </c>
      <c r="M33" s="395">
        <v>1</v>
      </c>
      <c r="N33" s="396"/>
      <c r="O33" s="396"/>
      <c r="P33" s="396">
        <v>1</v>
      </c>
      <c r="Q33" s="397"/>
      <c r="R33" s="397">
        <v>4</v>
      </c>
      <c r="S33" s="396">
        <v>1</v>
      </c>
      <c r="T33" s="396">
        <v>2</v>
      </c>
      <c r="U33" s="396"/>
      <c r="V33" s="396">
        <v>2</v>
      </c>
      <c r="W33" s="396"/>
      <c r="X33" s="396"/>
      <c r="Y33" s="396"/>
      <c r="Z33" s="396">
        <v>1</v>
      </c>
      <c r="AA33" s="396"/>
      <c r="AB33" s="397"/>
      <c r="AC33" s="397"/>
      <c r="AD33" s="397">
        <v>1</v>
      </c>
      <c r="AE33" s="397"/>
      <c r="AF33" s="397"/>
      <c r="AG33" s="397"/>
      <c r="AH33" s="397">
        <v>1</v>
      </c>
      <c r="AI33" s="397">
        <v>15</v>
      </c>
      <c r="AJ33" s="397">
        <v>60</v>
      </c>
      <c r="AK33" s="398"/>
      <c r="AL33" s="397"/>
      <c r="AM33" s="397"/>
      <c r="AN33" s="397"/>
      <c r="AO33" s="397"/>
      <c r="AP33" s="397"/>
      <c r="AQ33" s="399"/>
      <c r="AR33" s="19"/>
    </row>
    <row r="34" spans="1:44" s="35" customFormat="1" ht="22.5" customHeight="1" thickBot="1">
      <c r="A34" s="955"/>
      <c r="B34" s="364"/>
      <c r="C34" s="947"/>
      <c r="D34" s="952"/>
      <c r="E34" s="400">
        <f>SUM(E28:E33)</f>
        <v>9</v>
      </c>
      <c r="F34" s="401"/>
      <c r="G34" s="401"/>
      <c r="H34" s="401"/>
      <c r="I34" s="401"/>
      <c r="J34" s="401"/>
      <c r="K34" s="401">
        <f>SUM(K28:K33)</f>
        <v>40</v>
      </c>
      <c r="L34" s="402">
        <f>SUM(L28:L33)</f>
        <v>14</v>
      </c>
      <c r="M34" s="403">
        <f>SUM(M28:M33)</f>
        <v>9</v>
      </c>
      <c r="N34" s="401"/>
      <c r="O34" s="401"/>
      <c r="P34" s="401">
        <f>SUM(P28:P33)</f>
        <v>10</v>
      </c>
      <c r="Q34" s="401"/>
      <c r="R34" s="401">
        <f>SUM(R28:R33)</f>
        <v>24</v>
      </c>
      <c r="S34" s="401">
        <f>SUM(S28:S33)</f>
        <v>10</v>
      </c>
      <c r="T34" s="401">
        <f>SUM(T28:T33)</f>
        <v>9</v>
      </c>
      <c r="U34" s="401"/>
      <c r="V34" s="401">
        <f>SUM(V28:V33)</f>
        <v>16</v>
      </c>
      <c r="W34" s="401"/>
      <c r="X34" s="401"/>
      <c r="Y34" s="401"/>
      <c r="Z34" s="401">
        <f>SUM(Z28:Z33)</f>
        <v>10</v>
      </c>
      <c r="AA34" s="401">
        <f>SUM(AA28:AA33)</f>
        <v>1</v>
      </c>
      <c r="AB34" s="401"/>
      <c r="AC34" s="401"/>
      <c r="AD34" s="401">
        <f>SUM(AD28:AD33)</f>
        <v>7</v>
      </c>
      <c r="AE34" s="401"/>
      <c r="AF34" s="401"/>
      <c r="AG34" s="401"/>
      <c r="AH34" s="401">
        <f>SUM(AH28:AH33)</f>
        <v>11</v>
      </c>
      <c r="AI34" s="401">
        <f>SUM(AI28:AI33)</f>
        <v>90</v>
      </c>
      <c r="AJ34" s="401">
        <f>SUM(AJ28:AJ33)</f>
        <v>600</v>
      </c>
      <c r="AK34" s="401"/>
      <c r="AL34" s="401"/>
      <c r="AM34" s="401"/>
      <c r="AN34" s="401"/>
      <c r="AO34" s="401"/>
      <c r="AP34" s="401"/>
      <c r="AQ34" s="402"/>
      <c r="AR34" s="19"/>
    </row>
    <row r="35" spans="1:44" s="35" customFormat="1" ht="66" customHeight="1">
      <c r="A35" s="953">
        <v>10</v>
      </c>
      <c r="B35" s="946" t="s">
        <v>532</v>
      </c>
      <c r="C35" s="363" t="s">
        <v>280</v>
      </c>
      <c r="D35" s="666" t="s">
        <v>968</v>
      </c>
      <c r="E35" s="380">
        <v>2</v>
      </c>
      <c r="F35" s="393"/>
      <c r="G35" s="393"/>
      <c r="H35" s="393"/>
      <c r="I35" s="393"/>
      <c r="J35" s="393"/>
      <c r="K35" s="393">
        <v>12</v>
      </c>
      <c r="L35" s="394">
        <v>2</v>
      </c>
      <c r="M35" s="395"/>
      <c r="N35" s="396"/>
      <c r="O35" s="396"/>
      <c r="P35" s="396">
        <v>1</v>
      </c>
      <c r="Q35" s="397"/>
      <c r="R35" s="397">
        <v>5</v>
      </c>
      <c r="S35" s="396">
        <v>3</v>
      </c>
      <c r="T35" s="396"/>
      <c r="U35" s="396"/>
      <c r="V35" s="396">
        <v>1</v>
      </c>
      <c r="W35" s="396"/>
      <c r="X35" s="396"/>
      <c r="Y35" s="396"/>
      <c r="Z35" s="396">
        <v>1</v>
      </c>
      <c r="AA35" s="396">
        <v>1</v>
      </c>
      <c r="AB35" s="397"/>
      <c r="AC35" s="397"/>
      <c r="AD35" s="397">
        <v>1</v>
      </c>
      <c r="AE35" s="397"/>
      <c r="AF35" s="397"/>
      <c r="AG35" s="397"/>
      <c r="AH35" s="397">
        <v>2</v>
      </c>
      <c r="AI35" s="397">
        <v>20</v>
      </c>
      <c r="AJ35" s="397">
        <v>50</v>
      </c>
      <c r="AK35" s="398">
        <v>5</v>
      </c>
      <c r="AL35" s="397"/>
      <c r="AM35" s="397"/>
      <c r="AN35" s="397"/>
      <c r="AO35" s="397"/>
      <c r="AP35" s="397"/>
      <c r="AQ35" s="399"/>
      <c r="AR35" s="19"/>
    </row>
    <row r="36" spans="1:44" s="35" customFormat="1" ht="99" customHeight="1">
      <c r="A36" s="954"/>
      <c r="B36" s="956"/>
      <c r="C36" s="363" t="s">
        <v>281</v>
      </c>
      <c r="D36" s="666" t="s">
        <v>969</v>
      </c>
      <c r="E36" s="345">
        <v>2</v>
      </c>
      <c r="F36" s="263"/>
      <c r="G36" s="263"/>
      <c r="H36" s="263"/>
      <c r="I36" s="263"/>
      <c r="J36" s="263"/>
      <c r="K36" s="263">
        <v>10</v>
      </c>
      <c r="L36" s="359">
        <v>1</v>
      </c>
      <c r="M36" s="360">
        <v>1</v>
      </c>
      <c r="N36" s="266"/>
      <c r="O36" s="266"/>
      <c r="P36" s="266"/>
      <c r="Q36" s="267"/>
      <c r="R36" s="267">
        <v>2</v>
      </c>
      <c r="S36" s="266">
        <v>2</v>
      </c>
      <c r="T36" s="266">
        <v>2</v>
      </c>
      <c r="U36" s="266"/>
      <c r="V36" s="266">
        <v>2</v>
      </c>
      <c r="W36" s="266"/>
      <c r="X36" s="266"/>
      <c r="Y36" s="266"/>
      <c r="Z36" s="266">
        <v>1</v>
      </c>
      <c r="AA36" s="266"/>
      <c r="AB36" s="267"/>
      <c r="AC36" s="267"/>
      <c r="AD36" s="267">
        <v>1</v>
      </c>
      <c r="AE36" s="267"/>
      <c r="AF36" s="267"/>
      <c r="AG36" s="267"/>
      <c r="AH36" s="267"/>
      <c r="AI36" s="267">
        <v>10</v>
      </c>
      <c r="AJ36" s="267">
        <v>50</v>
      </c>
      <c r="AK36" s="361">
        <v>5</v>
      </c>
      <c r="AL36" s="267"/>
      <c r="AM36" s="267"/>
      <c r="AN36" s="267"/>
      <c r="AO36" s="267"/>
      <c r="AP36" s="267"/>
      <c r="AQ36" s="362"/>
      <c r="AR36" s="19"/>
    </row>
    <row r="37" spans="1:48" s="35" customFormat="1" ht="84" customHeight="1" thickBot="1">
      <c r="A37" s="954"/>
      <c r="B37" s="956"/>
      <c r="C37" s="946" t="s">
        <v>282</v>
      </c>
      <c r="D37" s="951" t="s">
        <v>970</v>
      </c>
      <c r="E37" s="406">
        <v>4</v>
      </c>
      <c r="F37" s="263"/>
      <c r="G37" s="263"/>
      <c r="H37" s="263"/>
      <c r="I37" s="263"/>
      <c r="J37" s="263"/>
      <c r="K37" s="263">
        <v>24</v>
      </c>
      <c r="L37" s="359">
        <v>5</v>
      </c>
      <c r="M37" s="360">
        <v>1</v>
      </c>
      <c r="N37" s="266"/>
      <c r="O37" s="266"/>
      <c r="P37" s="266">
        <v>2</v>
      </c>
      <c r="Q37" s="267"/>
      <c r="R37" s="267">
        <v>8</v>
      </c>
      <c r="S37" s="266">
        <v>5</v>
      </c>
      <c r="T37" s="266">
        <v>3</v>
      </c>
      <c r="U37" s="266"/>
      <c r="V37" s="266">
        <v>3</v>
      </c>
      <c r="W37" s="266"/>
      <c r="X37" s="266"/>
      <c r="Y37" s="266"/>
      <c r="Z37" s="266">
        <v>3</v>
      </c>
      <c r="AA37" s="266">
        <v>1</v>
      </c>
      <c r="AB37" s="267"/>
      <c r="AC37" s="267"/>
      <c r="AD37" s="267">
        <v>5</v>
      </c>
      <c r="AE37" s="267"/>
      <c r="AF37" s="267">
        <v>1</v>
      </c>
      <c r="AG37" s="267"/>
      <c r="AH37" s="267">
        <v>4</v>
      </c>
      <c r="AI37" s="267">
        <v>30</v>
      </c>
      <c r="AJ37" s="267">
        <v>150</v>
      </c>
      <c r="AK37" s="361">
        <v>5</v>
      </c>
      <c r="AL37" s="267"/>
      <c r="AM37" s="267"/>
      <c r="AN37" s="267"/>
      <c r="AO37" s="267"/>
      <c r="AP37" s="267"/>
      <c r="AQ37" s="362"/>
      <c r="AR37" s="19"/>
      <c r="AV37" s="147"/>
    </row>
    <row r="38" spans="1:48" s="35" customFormat="1" ht="23.25" customHeight="1" thickBot="1">
      <c r="A38" s="955"/>
      <c r="B38" s="947"/>
      <c r="C38" s="947"/>
      <c r="D38" s="952"/>
      <c r="E38" s="400">
        <f>SUM(E35:E37)</f>
        <v>8</v>
      </c>
      <c r="F38" s="401"/>
      <c r="G38" s="401"/>
      <c r="H38" s="401"/>
      <c r="I38" s="401"/>
      <c r="J38" s="401"/>
      <c r="K38" s="401">
        <f>SUM(K35:K37)</f>
        <v>46</v>
      </c>
      <c r="L38" s="402">
        <f>SUM(L35:L37)</f>
        <v>8</v>
      </c>
      <c r="M38" s="403">
        <f>SUM(M35:M37)</f>
        <v>2</v>
      </c>
      <c r="N38" s="401"/>
      <c r="O38" s="401"/>
      <c r="P38" s="401">
        <f>SUM(P35:P37)</f>
        <v>3</v>
      </c>
      <c r="Q38" s="401"/>
      <c r="R38" s="401">
        <f aca="true" t="shared" si="5" ref="R38:AK38">SUM(R35:R37)</f>
        <v>15</v>
      </c>
      <c r="S38" s="401">
        <f t="shared" si="5"/>
        <v>10</v>
      </c>
      <c r="T38" s="401">
        <f t="shared" si="5"/>
        <v>5</v>
      </c>
      <c r="U38" s="401"/>
      <c r="V38" s="401">
        <f t="shared" si="5"/>
        <v>6</v>
      </c>
      <c r="W38" s="401"/>
      <c r="X38" s="401"/>
      <c r="Y38" s="401"/>
      <c r="Z38" s="401">
        <f t="shared" si="5"/>
        <v>5</v>
      </c>
      <c r="AA38" s="401">
        <f t="shared" si="5"/>
        <v>2</v>
      </c>
      <c r="AB38" s="401"/>
      <c r="AC38" s="401"/>
      <c r="AD38" s="401">
        <f t="shared" si="5"/>
        <v>7</v>
      </c>
      <c r="AE38" s="401"/>
      <c r="AF38" s="401">
        <f t="shared" si="5"/>
        <v>1</v>
      </c>
      <c r="AG38" s="401"/>
      <c r="AH38" s="401">
        <f t="shared" si="5"/>
        <v>6</v>
      </c>
      <c r="AI38" s="401">
        <f t="shared" si="5"/>
        <v>60</v>
      </c>
      <c r="AJ38" s="401">
        <f t="shared" si="5"/>
        <v>250</v>
      </c>
      <c r="AK38" s="401">
        <f t="shared" si="5"/>
        <v>15</v>
      </c>
      <c r="AL38" s="401"/>
      <c r="AM38" s="401"/>
      <c r="AN38" s="401"/>
      <c r="AO38" s="401"/>
      <c r="AP38" s="401"/>
      <c r="AQ38" s="402"/>
      <c r="AR38" s="19"/>
      <c r="AV38" s="195"/>
    </row>
    <row r="39" spans="1:44" s="353" customFormat="1" ht="76.5" customHeight="1" thickBot="1">
      <c r="A39" s="953">
        <v>11</v>
      </c>
      <c r="B39" s="946" t="s">
        <v>533</v>
      </c>
      <c r="C39" s="946" t="s">
        <v>536</v>
      </c>
      <c r="D39" s="1000" t="s">
        <v>972</v>
      </c>
      <c r="E39" s="392">
        <v>5</v>
      </c>
      <c r="F39" s="393"/>
      <c r="G39" s="393"/>
      <c r="H39" s="393"/>
      <c r="I39" s="393"/>
      <c r="J39" s="393"/>
      <c r="K39" s="393">
        <v>21</v>
      </c>
      <c r="L39" s="394">
        <v>1</v>
      </c>
      <c r="M39" s="395">
        <v>1</v>
      </c>
      <c r="N39" s="396"/>
      <c r="O39" s="396"/>
      <c r="P39" s="396">
        <v>2</v>
      </c>
      <c r="Q39" s="397"/>
      <c r="R39" s="397">
        <v>4</v>
      </c>
      <c r="S39" s="396">
        <v>6</v>
      </c>
      <c r="T39" s="396">
        <v>1</v>
      </c>
      <c r="U39" s="396"/>
      <c r="V39" s="396">
        <v>1</v>
      </c>
      <c r="W39" s="396"/>
      <c r="X39" s="396"/>
      <c r="Y39" s="396"/>
      <c r="Z39" s="396">
        <v>2</v>
      </c>
      <c r="AA39" s="396">
        <v>2</v>
      </c>
      <c r="AB39" s="397"/>
      <c r="AC39" s="397"/>
      <c r="AD39" s="397">
        <v>2</v>
      </c>
      <c r="AE39" s="397"/>
      <c r="AF39" s="397">
        <v>5</v>
      </c>
      <c r="AG39" s="397"/>
      <c r="AH39" s="397">
        <v>5</v>
      </c>
      <c r="AI39" s="397">
        <v>29</v>
      </c>
      <c r="AJ39" s="397">
        <v>75</v>
      </c>
      <c r="AK39" s="398">
        <v>2</v>
      </c>
      <c r="AL39" s="397"/>
      <c r="AM39" s="397"/>
      <c r="AN39" s="397"/>
      <c r="AO39" s="397"/>
      <c r="AP39" s="397"/>
      <c r="AQ39" s="399"/>
      <c r="AR39" s="352"/>
    </row>
    <row r="40" spans="1:44" s="35" customFormat="1" ht="26.25" customHeight="1" thickBot="1">
      <c r="A40" s="954"/>
      <c r="B40" s="956"/>
      <c r="C40" s="956"/>
      <c r="D40" s="965"/>
      <c r="E40" s="407">
        <f>SUM(E39)</f>
        <v>5</v>
      </c>
      <c r="F40" s="408"/>
      <c r="G40" s="408"/>
      <c r="H40" s="408"/>
      <c r="I40" s="408"/>
      <c r="J40" s="408"/>
      <c r="K40" s="408">
        <f>SUM(K39)</f>
        <v>21</v>
      </c>
      <c r="L40" s="409">
        <f>SUM(L39)</f>
        <v>1</v>
      </c>
      <c r="M40" s="410">
        <f>SUM(M39)</f>
        <v>1</v>
      </c>
      <c r="N40" s="408"/>
      <c r="O40" s="408"/>
      <c r="P40" s="408">
        <f>SUM(P39)</f>
        <v>2</v>
      </c>
      <c r="Q40" s="408"/>
      <c r="R40" s="408">
        <f>SUM(R39)</f>
        <v>4</v>
      </c>
      <c r="S40" s="408">
        <f>SUM(S39)</f>
        <v>6</v>
      </c>
      <c r="T40" s="408">
        <f>SUM(T39)</f>
        <v>1</v>
      </c>
      <c r="U40" s="408"/>
      <c r="V40" s="408">
        <f>SUM(V39)</f>
        <v>1</v>
      </c>
      <c r="W40" s="408"/>
      <c r="X40" s="408"/>
      <c r="Y40" s="408"/>
      <c r="Z40" s="408">
        <f>SUM(Z39)</f>
        <v>2</v>
      </c>
      <c r="AA40" s="408">
        <f>SUM(AA39)</f>
        <v>2</v>
      </c>
      <c r="AB40" s="408"/>
      <c r="AC40" s="408"/>
      <c r="AD40" s="408">
        <f>SUM(AD39)</f>
        <v>2</v>
      </c>
      <c r="AE40" s="408"/>
      <c r="AF40" s="408">
        <f>SUM(AF39)</f>
        <v>5</v>
      </c>
      <c r="AG40" s="408"/>
      <c r="AH40" s="408">
        <f>SUM(AH39)</f>
        <v>5</v>
      </c>
      <c r="AI40" s="408">
        <f>SUM(AI39)</f>
        <v>29</v>
      </c>
      <c r="AJ40" s="408">
        <f>SUM(AJ39)</f>
        <v>75</v>
      </c>
      <c r="AK40" s="408">
        <f>SUM(AK39)</f>
        <v>2</v>
      </c>
      <c r="AL40" s="408"/>
      <c r="AM40" s="408"/>
      <c r="AN40" s="408"/>
      <c r="AO40" s="408"/>
      <c r="AP40" s="408"/>
      <c r="AQ40" s="409"/>
      <c r="AR40" s="19"/>
    </row>
    <row r="41" spans="1:48" s="11" customFormat="1" ht="80.25" customHeight="1" thickBot="1">
      <c r="A41" s="1020" t="s">
        <v>1117</v>
      </c>
      <c r="B41" s="1021"/>
      <c r="C41" s="1021"/>
      <c r="D41" s="1022"/>
      <c r="E41" s="196">
        <f>SUM(E11+E13+E16+E18+E20+E22+E24+E27+E34+E38+E40)</f>
        <v>72</v>
      </c>
      <c r="F41" s="411"/>
      <c r="G41" s="411"/>
      <c r="H41" s="411"/>
      <c r="I41" s="411"/>
      <c r="J41" s="411"/>
      <c r="K41" s="411">
        <f aca="true" t="shared" si="6" ref="K41:AL41">SUM(K11+K13+K16+K18+K20+K22+K24+K27+K34+K38+K40)</f>
        <v>315</v>
      </c>
      <c r="L41" s="412">
        <f t="shared" si="6"/>
        <v>61</v>
      </c>
      <c r="M41" s="411">
        <f t="shared" si="6"/>
        <v>35</v>
      </c>
      <c r="N41" s="411">
        <f t="shared" si="6"/>
        <v>3</v>
      </c>
      <c r="O41" s="411">
        <f t="shared" si="6"/>
        <v>1</v>
      </c>
      <c r="P41" s="411">
        <f t="shared" si="6"/>
        <v>39</v>
      </c>
      <c r="Q41" s="411"/>
      <c r="R41" s="411">
        <f t="shared" si="6"/>
        <v>104</v>
      </c>
      <c r="S41" s="411">
        <f t="shared" si="6"/>
        <v>60</v>
      </c>
      <c r="T41" s="411">
        <f t="shared" si="6"/>
        <v>38</v>
      </c>
      <c r="U41" s="411"/>
      <c r="V41" s="411">
        <f t="shared" si="6"/>
        <v>54</v>
      </c>
      <c r="W41" s="411"/>
      <c r="X41" s="411"/>
      <c r="Y41" s="411"/>
      <c r="Z41" s="411">
        <f t="shared" si="6"/>
        <v>40</v>
      </c>
      <c r="AA41" s="411">
        <f t="shared" si="6"/>
        <v>14</v>
      </c>
      <c r="AB41" s="411"/>
      <c r="AC41" s="411">
        <f t="shared" si="6"/>
        <v>2</v>
      </c>
      <c r="AD41" s="411">
        <f t="shared" si="6"/>
        <v>42</v>
      </c>
      <c r="AE41" s="411"/>
      <c r="AF41" s="411">
        <f t="shared" si="6"/>
        <v>23</v>
      </c>
      <c r="AG41" s="411"/>
      <c r="AH41" s="411">
        <f t="shared" si="6"/>
        <v>53</v>
      </c>
      <c r="AI41" s="411">
        <f t="shared" si="6"/>
        <v>475</v>
      </c>
      <c r="AJ41" s="411">
        <f t="shared" si="6"/>
        <v>1996</v>
      </c>
      <c r="AK41" s="411">
        <f t="shared" si="6"/>
        <v>105</v>
      </c>
      <c r="AL41" s="411">
        <f t="shared" si="6"/>
        <v>27</v>
      </c>
      <c r="AM41" s="411"/>
      <c r="AN41" s="411"/>
      <c r="AO41" s="411"/>
      <c r="AP41" s="411"/>
      <c r="AQ41" s="412"/>
      <c r="AV41" s="35"/>
    </row>
    <row r="42" spans="1:43" s="11" customFormat="1" ht="60" customHeight="1" thickBot="1">
      <c r="A42" s="1013" t="s">
        <v>1072</v>
      </c>
      <c r="B42" s="824"/>
      <c r="C42" s="824"/>
      <c r="D42" s="1014"/>
      <c r="E42" s="392">
        <v>2</v>
      </c>
      <c r="F42" s="393"/>
      <c r="G42" s="393"/>
      <c r="H42" s="393"/>
      <c r="I42" s="393"/>
      <c r="J42" s="393"/>
      <c r="K42" s="404">
        <v>16</v>
      </c>
      <c r="L42" s="413">
        <v>2</v>
      </c>
      <c r="M42" s="414"/>
      <c r="N42" s="397"/>
      <c r="O42" s="397"/>
      <c r="P42" s="397">
        <v>1</v>
      </c>
      <c r="Q42" s="397"/>
      <c r="R42" s="397">
        <v>3</v>
      </c>
      <c r="S42" s="397">
        <v>5</v>
      </c>
      <c r="T42" s="397">
        <v>1</v>
      </c>
      <c r="U42" s="397"/>
      <c r="V42" s="397">
        <v>1</v>
      </c>
      <c r="W42" s="397"/>
      <c r="X42" s="397"/>
      <c r="Y42" s="397"/>
      <c r="Z42" s="397">
        <v>2</v>
      </c>
      <c r="AA42" s="397"/>
      <c r="AB42" s="397"/>
      <c r="AC42" s="397"/>
      <c r="AD42" s="397"/>
      <c r="AE42" s="397"/>
      <c r="AF42" s="397">
        <v>3</v>
      </c>
      <c r="AG42" s="397"/>
      <c r="AH42" s="397">
        <v>2</v>
      </c>
      <c r="AI42" s="397">
        <v>16</v>
      </c>
      <c r="AJ42" s="397">
        <v>20</v>
      </c>
      <c r="AK42" s="397">
        <v>5</v>
      </c>
      <c r="AL42" s="397">
        <v>5</v>
      </c>
      <c r="AM42" s="397"/>
      <c r="AN42" s="397"/>
      <c r="AO42" s="397"/>
      <c r="AP42" s="397"/>
      <c r="AQ42" s="399"/>
    </row>
    <row r="43" spans="1:43" s="11" customFormat="1" ht="42" customHeight="1" thickBot="1">
      <c r="A43" s="811" t="s">
        <v>1131</v>
      </c>
      <c r="B43" s="840"/>
      <c r="C43" s="840"/>
      <c r="D43" s="840"/>
      <c r="E43" s="349">
        <f>SUM(E42)</f>
        <v>2</v>
      </c>
      <c r="F43" s="417"/>
      <c r="G43" s="417"/>
      <c r="H43" s="417"/>
      <c r="I43" s="417"/>
      <c r="J43" s="417"/>
      <c r="K43" s="417">
        <f>SUM(K42)</f>
        <v>16</v>
      </c>
      <c r="L43" s="418">
        <f>SUM(L42)</f>
        <v>2</v>
      </c>
      <c r="M43" s="351"/>
      <c r="N43" s="417"/>
      <c r="O43" s="417"/>
      <c r="P43" s="417">
        <f>SUM(P42)</f>
        <v>1</v>
      </c>
      <c r="Q43" s="417"/>
      <c r="R43" s="417">
        <f>SUM(R42)</f>
        <v>3</v>
      </c>
      <c r="S43" s="417">
        <f>SUM(S42)</f>
        <v>5</v>
      </c>
      <c r="T43" s="417">
        <f>SUM(T42)</f>
        <v>1</v>
      </c>
      <c r="U43" s="417"/>
      <c r="V43" s="417">
        <f>SUM(V42)</f>
        <v>1</v>
      </c>
      <c r="W43" s="417"/>
      <c r="X43" s="417"/>
      <c r="Y43" s="417"/>
      <c r="Z43" s="417">
        <f>SUM(Z42)</f>
        <v>2</v>
      </c>
      <c r="AA43" s="417"/>
      <c r="AB43" s="417"/>
      <c r="AC43" s="417"/>
      <c r="AD43" s="417"/>
      <c r="AE43" s="417"/>
      <c r="AF43" s="417">
        <f aca="true" t="shared" si="7" ref="AF43:AL43">SUM(AF42)</f>
        <v>3</v>
      </c>
      <c r="AG43" s="417"/>
      <c r="AH43" s="417">
        <f t="shared" si="7"/>
        <v>2</v>
      </c>
      <c r="AI43" s="417">
        <f t="shared" si="7"/>
        <v>16</v>
      </c>
      <c r="AJ43" s="417">
        <f t="shared" si="7"/>
        <v>20</v>
      </c>
      <c r="AK43" s="417">
        <f t="shared" si="7"/>
        <v>5</v>
      </c>
      <c r="AL43" s="417">
        <f t="shared" si="7"/>
        <v>5</v>
      </c>
      <c r="AM43" s="417"/>
      <c r="AN43" s="417"/>
      <c r="AO43" s="417"/>
      <c r="AP43" s="417"/>
      <c r="AQ43" s="418"/>
    </row>
    <row r="44" spans="1:43" s="11" customFormat="1" ht="81" customHeight="1">
      <c r="A44" s="1016" t="s">
        <v>1071</v>
      </c>
      <c r="B44" s="1017"/>
      <c r="C44" s="365" t="s">
        <v>589</v>
      </c>
      <c r="D44" s="366" t="s">
        <v>1005</v>
      </c>
      <c r="E44" s="680">
        <v>1</v>
      </c>
      <c r="F44" s="681"/>
      <c r="G44" s="681"/>
      <c r="H44" s="681"/>
      <c r="I44" s="681"/>
      <c r="J44" s="681"/>
      <c r="K44" s="682">
        <v>14</v>
      </c>
      <c r="L44" s="683">
        <v>1</v>
      </c>
      <c r="M44" s="684">
        <v>1</v>
      </c>
      <c r="N44" s="685"/>
      <c r="O44" s="685">
        <v>1</v>
      </c>
      <c r="P44" s="685">
        <v>1</v>
      </c>
      <c r="Q44" s="685"/>
      <c r="R44" s="685">
        <v>2</v>
      </c>
      <c r="S44" s="685">
        <v>1</v>
      </c>
      <c r="T44" s="685"/>
      <c r="U44" s="685"/>
      <c r="V44" s="685"/>
      <c r="W44" s="685"/>
      <c r="X44" s="685"/>
      <c r="Y44" s="685"/>
      <c r="Z44" s="685">
        <v>1</v>
      </c>
      <c r="AA44" s="685"/>
      <c r="AB44" s="685"/>
      <c r="AC44" s="685"/>
      <c r="AD44" s="685">
        <v>1</v>
      </c>
      <c r="AE44" s="685"/>
      <c r="AF44" s="685">
        <v>2</v>
      </c>
      <c r="AG44" s="685"/>
      <c r="AH44" s="685">
        <v>1</v>
      </c>
      <c r="AI44" s="685">
        <v>12</v>
      </c>
      <c r="AJ44" s="685">
        <v>50</v>
      </c>
      <c r="AK44" s="685">
        <v>10</v>
      </c>
      <c r="AL44" s="685"/>
      <c r="AM44" s="685"/>
      <c r="AN44" s="685"/>
      <c r="AO44" s="685"/>
      <c r="AP44" s="685"/>
      <c r="AQ44" s="686"/>
    </row>
    <row r="45" spans="1:43" s="11" customFormat="1" ht="78.75" customHeight="1" thickBot="1">
      <c r="A45" s="1018"/>
      <c r="B45" s="1019"/>
      <c r="C45" s="344" t="s">
        <v>590</v>
      </c>
      <c r="D45" s="687" t="s">
        <v>1006</v>
      </c>
      <c r="E45" s="415">
        <v>2</v>
      </c>
      <c r="F45" s="393"/>
      <c r="G45" s="393"/>
      <c r="H45" s="393"/>
      <c r="I45" s="393"/>
      <c r="J45" s="393"/>
      <c r="K45" s="416">
        <v>12</v>
      </c>
      <c r="L45" s="413">
        <v>1</v>
      </c>
      <c r="M45" s="414">
        <v>1</v>
      </c>
      <c r="N45" s="397"/>
      <c r="O45" s="397">
        <v>1</v>
      </c>
      <c r="P45" s="397">
        <v>1</v>
      </c>
      <c r="Q45" s="397"/>
      <c r="R45" s="397">
        <v>1</v>
      </c>
      <c r="S45" s="397">
        <v>1</v>
      </c>
      <c r="T45" s="397"/>
      <c r="U45" s="397"/>
      <c r="V45" s="397"/>
      <c r="W45" s="397"/>
      <c r="X45" s="397"/>
      <c r="Y45" s="397">
        <v>1</v>
      </c>
      <c r="Z45" s="397">
        <v>1</v>
      </c>
      <c r="AA45" s="397">
        <v>1</v>
      </c>
      <c r="AB45" s="397"/>
      <c r="AC45" s="397"/>
      <c r="AD45" s="397"/>
      <c r="AE45" s="397"/>
      <c r="AF45" s="397">
        <v>1</v>
      </c>
      <c r="AG45" s="397"/>
      <c r="AH45" s="397"/>
      <c r="AI45" s="397">
        <v>13</v>
      </c>
      <c r="AJ45" s="397">
        <v>100</v>
      </c>
      <c r="AK45" s="397">
        <v>20</v>
      </c>
      <c r="AL45" s="397"/>
      <c r="AM45" s="397"/>
      <c r="AN45" s="397"/>
      <c r="AO45" s="397"/>
      <c r="AP45" s="397"/>
      <c r="AQ45" s="399"/>
    </row>
    <row r="46" spans="1:43" s="11" customFormat="1" ht="41.25" customHeight="1" thickBot="1">
      <c r="A46" s="1033" t="s">
        <v>244</v>
      </c>
      <c r="B46" s="840"/>
      <c r="C46" s="840"/>
      <c r="D46" s="840"/>
      <c r="E46" s="419">
        <f>SUM(E44:E45)</f>
        <v>3</v>
      </c>
      <c r="F46" s="350"/>
      <c r="G46" s="350"/>
      <c r="H46" s="350"/>
      <c r="I46" s="350"/>
      <c r="J46" s="350"/>
      <c r="K46" s="350">
        <f aca="true" t="shared" si="8" ref="K46:P46">SUM(K44:K45)</f>
        <v>26</v>
      </c>
      <c r="L46" s="420">
        <f t="shared" si="8"/>
        <v>2</v>
      </c>
      <c r="M46" s="419">
        <f t="shared" si="8"/>
        <v>2</v>
      </c>
      <c r="N46" s="350"/>
      <c r="O46" s="676">
        <f t="shared" si="8"/>
        <v>2</v>
      </c>
      <c r="P46" s="350">
        <f t="shared" si="8"/>
        <v>2</v>
      </c>
      <c r="Q46" s="350"/>
      <c r="R46" s="350">
        <f>SUM(R44:R45)</f>
        <v>3</v>
      </c>
      <c r="S46" s="350">
        <f>SUM(S44:S45)</f>
        <v>2</v>
      </c>
      <c r="T46" s="350"/>
      <c r="U46" s="350"/>
      <c r="V46" s="350"/>
      <c r="W46" s="350"/>
      <c r="X46" s="350"/>
      <c r="Y46" s="676">
        <f>SUM(Y44:Y45)</f>
        <v>1</v>
      </c>
      <c r="Z46" s="676">
        <f>SUM(Z44:Z45)</f>
        <v>2</v>
      </c>
      <c r="AA46" s="676">
        <f>SUM(AA44:AA45)</f>
        <v>1</v>
      </c>
      <c r="AB46" s="676"/>
      <c r="AC46" s="676"/>
      <c r="AD46" s="676">
        <f>SUM(AD44:AD45)</f>
        <v>1</v>
      </c>
      <c r="AE46" s="676"/>
      <c r="AF46" s="676">
        <f>SUM(AF44:AF45)</f>
        <v>3</v>
      </c>
      <c r="AG46" s="350"/>
      <c r="AH46" s="350">
        <f>SUM(AH44:AH45)</f>
        <v>1</v>
      </c>
      <c r="AI46" s="350">
        <f>SUM(AI44:AI45)</f>
        <v>25</v>
      </c>
      <c r="AJ46" s="350">
        <f>SUM(AJ44:AJ45)</f>
        <v>150</v>
      </c>
      <c r="AK46" s="350">
        <f>SUM(AK44:AK45)</f>
        <v>30</v>
      </c>
      <c r="AL46" s="350"/>
      <c r="AM46" s="350"/>
      <c r="AN46" s="350"/>
      <c r="AO46" s="350"/>
      <c r="AP46" s="350"/>
      <c r="AQ46" s="420"/>
    </row>
    <row r="47" spans="1:43" s="11" customFormat="1" ht="60" customHeight="1" thickBot="1">
      <c r="A47" s="1010" t="s">
        <v>94</v>
      </c>
      <c r="B47" s="1011"/>
      <c r="C47" s="1011"/>
      <c r="D47" s="1012"/>
      <c r="E47" s="421">
        <f>SUM(E46,E43)</f>
        <v>5</v>
      </c>
      <c r="F47" s="422"/>
      <c r="G47" s="422"/>
      <c r="H47" s="422"/>
      <c r="I47" s="422"/>
      <c r="J47" s="422"/>
      <c r="K47" s="422">
        <f aca="true" t="shared" si="9" ref="K47:AL47">SUM(K46,K43)</f>
        <v>42</v>
      </c>
      <c r="L47" s="423">
        <f t="shared" si="9"/>
        <v>4</v>
      </c>
      <c r="M47" s="422">
        <f t="shared" si="9"/>
        <v>2</v>
      </c>
      <c r="N47" s="422"/>
      <c r="O47" s="422">
        <f t="shared" si="9"/>
        <v>2</v>
      </c>
      <c r="P47" s="422">
        <f t="shared" si="9"/>
        <v>3</v>
      </c>
      <c r="Q47" s="422"/>
      <c r="R47" s="422">
        <f t="shared" si="9"/>
        <v>6</v>
      </c>
      <c r="S47" s="422">
        <f t="shared" si="9"/>
        <v>7</v>
      </c>
      <c r="T47" s="422">
        <f t="shared" si="9"/>
        <v>1</v>
      </c>
      <c r="U47" s="422"/>
      <c r="V47" s="422">
        <f t="shared" si="9"/>
        <v>1</v>
      </c>
      <c r="W47" s="422"/>
      <c r="X47" s="422"/>
      <c r="Y47" s="422">
        <f t="shared" si="9"/>
        <v>1</v>
      </c>
      <c r="Z47" s="422">
        <f t="shared" si="9"/>
        <v>4</v>
      </c>
      <c r="AA47" s="422">
        <f t="shared" si="9"/>
        <v>1</v>
      </c>
      <c r="AB47" s="422"/>
      <c r="AC47" s="422"/>
      <c r="AD47" s="422">
        <f t="shared" si="9"/>
        <v>1</v>
      </c>
      <c r="AE47" s="422"/>
      <c r="AF47" s="422">
        <f t="shared" si="9"/>
        <v>6</v>
      </c>
      <c r="AG47" s="422"/>
      <c r="AH47" s="422">
        <f t="shared" si="9"/>
        <v>3</v>
      </c>
      <c r="AI47" s="422">
        <f t="shared" si="9"/>
        <v>41</v>
      </c>
      <c r="AJ47" s="422">
        <f t="shared" si="9"/>
        <v>170</v>
      </c>
      <c r="AK47" s="422">
        <f t="shared" si="9"/>
        <v>35</v>
      </c>
      <c r="AL47" s="422">
        <f t="shared" si="9"/>
        <v>5</v>
      </c>
      <c r="AM47" s="422"/>
      <c r="AN47" s="422"/>
      <c r="AO47" s="422"/>
      <c r="AP47" s="422"/>
      <c r="AQ47" s="423"/>
    </row>
    <row r="48" spans="1:43" s="11" customFormat="1" ht="75.75" customHeight="1" thickBot="1">
      <c r="A48" s="1006" t="s">
        <v>130</v>
      </c>
      <c r="B48" s="1007"/>
      <c r="C48" s="1007"/>
      <c r="D48" s="1007"/>
      <c r="E48" s="677">
        <f>SUM(E41+E47)</f>
        <v>77</v>
      </c>
      <c r="F48" s="678"/>
      <c r="G48" s="678"/>
      <c r="H48" s="678"/>
      <c r="I48" s="678"/>
      <c r="J48" s="678"/>
      <c r="K48" s="678">
        <f aca="true" t="shared" si="10" ref="K48:AL48">SUM(K41+K47)</f>
        <v>357</v>
      </c>
      <c r="L48" s="679">
        <f t="shared" si="10"/>
        <v>65</v>
      </c>
      <c r="M48" s="218">
        <f t="shared" si="10"/>
        <v>37</v>
      </c>
      <c r="N48" s="678">
        <f t="shared" si="10"/>
        <v>3</v>
      </c>
      <c r="O48" s="678">
        <f t="shared" si="10"/>
        <v>3</v>
      </c>
      <c r="P48" s="678">
        <f t="shared" si="10"/>
        <v>42</v>
      </c>
      <c r="Q48" s="678"/>
      <c r="R48" s="678">
        <f t="shared" si="10"/>
        <v>110</v>
      </c>
      <c r="S48" s="678">
        <f t="shared" si="10"/>
        <v>67</v>
      </c>
      <c r="T48" s="678">
        <f t="shared" si="10"/>
        <v>39</v>
      </c>
      <c r="U48" s="678"/>
      <c r="V48" s="678">
        <f t="shared" si="10"/>
        <v>55</v>
      </c>
      <c r="W48" s="678"/>
      <c r="X48" s="678"/>
      <c r="Y48" s="678">
        <f t="shared" si="10"/>
        <v>1</v>
      </c>
      <c r="Z48" s="678">
        <f t="shared" si="10"/>
        <v>44</v>
      </c>
      <c r="AA48" s="678">
        <f t="shared" si="10"/>
        <v>15</v>
      </c>
      <c r="AB48" s="678"/>
      <c r="AC48" s="678">
        <f t="shared" si="10"/>
        <v>2</v>
      </c>
      <c r="AD48" s="678">
        <f t="shared" si="10"/>
        <v>43</v>
      </c>
      <c r="AE48" s="678"/>
      <c r="AF48" s="678">
        <f t="shared" si="10"/>
        <v>29</v>
      </c>
      <c r="AG48" s="678"/>
      <c r="AH48" s="678">
        <f t="shared" si="10"/>
        <v>56</v>
      </c>
      <c r="AI48" s="678">
        <f t="shared" si="10"/>
        <v>516</v>
      </c>
      <c r="AJ48" s="678">
        <f t="shared" si="10"/>
        <v>2166</v>
      </c>
      <c r="AK48" s="678">
        <f t="shared" si="10"/>
        <v>140</v>
      </c>
      <c r="AL48" s="678">
        <f t="shared" si="10"/>
        <v>32</v>
      </c>
      <c r="AM48" s="678"/>
      <c r="AN48" s="678"/>
      <c r="AO48" s="678"/>
      <c r="AP48" s="678"/>
      <c r="AQ48" s="679"/>
    </row>
    <row r="49" spans="2:17" ht="15.75">
      <c r="B49" s="5"/>
      <c r="E49" s="1005"/>
      <c r="F49" s="1005"/>
      <c r="G49" s="1005"/>
      <c r="H49" s="1005"/>
      <c r="I49" s="1005"/>
      <c r="J49" s="20"/>
      <c r="K49" s="20"/>
      <c r="L49" s="20"/>
      <c r="M49" s="20"/>
      <c r="N49" s="20"/>
      <c r="O49" s="20"/>
      <c r="P49" s="20"/>
      <c r="Q49" s="20"/>
    </row>
    <row r="50" spans="2:17" ht="15.75">
      <c r="B50" s="5"/>
      <c r="C50" s="12"/>
      <c r="D50" s="251"/>
      <c r="E50" s="829"/>
      <c r="F50" s="829"/>
      <c r="G50" s="203"/>
      <c r="H50" s="203"/>
      <c r="I50" s="203"/>
      <c r="J50" s="203"/>
      <c r="K50" s="203"/>
      <c r="L50" s="20"/>
      <c r="M50" s="20"/>
      <c r="N50" s="20"/>
      <c r="O50" s="20"/>
      <c r="P50" s="20"/>
      <c r="Q50" s="20"/>
    </row>
    <row r="51" spans="2:29" ht="15.75">
      <c r="B51" s="829" t="s">
        <v>1073</v>
      </c>
      <c r="C51" s="829"/>
      <c r="D51" s="829"/>
      <c r="E51" s="203"/>
      <c r="F51" s="203"/>
      <c r="G51" s="203"/>
      <c r="H51" s="203"/>
      <c r="I51" s="203"/>
      <c r="J51" s="203"/>
      <c r="K51" s="799" t="s">
        <v>1110</v>
      </c>
      <c r="L51" s="799"/>
      <c r="M51" s="799"/>
      <c r="N51" s="799"/>
      <c r="Z51" s="151"/>
      <c r="AA51" s="151"/>
      <c r="AB51" s="151"/>
      <c r="AC51" s="151"/>
    </row>
    <row r="52" spans="3:27" ht="15.75">
      <c r="C52" s="1041"/>
      <c r="D52" s="1041"/>
      <c r="E52" s="240"/>
      <c r="F52" s="240"/>
      <c r="G52" s="203"/>
      <c r="H52" s="243"/>
      <c r="I52" s="829"/>
      <c r="J52" s="829"/>
      <c r="K52" s="1042" t="s">
        <v>186</v>
      </c>
      <c r="L52" s="1042"/>
      <c r="M52" s="1042"/>
      <c r="AA52" s="708" t="s">
        <v>512</v>
      </c>
    </row>
    <row r="53" spans="3:11" ht="9.75" customHeight="1">
      <c r="C53" s="828"/>
      <c r="D53" s="828"/>
      <c r="E53" s="166"/>
      <c r="F53" s="198"/>
      <c r="G53" s="77"/>
      <c r="H53" s="77"/>
      <c r="I53" s="11"/>
      <c r="J53" s="11"/>
      <c r="K53" s="134"/>
    </row>
    <row r="54" spans="2:29" ht="15.75">
      <c r="B54" s="829" t="s">
        <v>771</v>
      </c>
      <c r="C54" s="829"/>
      <c r="D54" s="829"/>
      <c r="E54" s="829"/>
      <c r="F54" s="829"/>
      <c r="K54" s="799" t="s">
        <v>772</v>
      </c>
      <c r="L54" s="1032"/>
      <c r="M54" s="1032"/>
      <c r="N54" s="1032"/>
      <c r="R54" s="20"/>
      <c r="S54" s="20"/>
      <c r="T54" s="20"/>
      <c r="Z54" s="252"/>
      <c r="AA54" s="252"/>
      <c r="AB54" s="252"/>
      <c r="AC54" s="252"/>
    </row>
    <row r="55" spans="11:29" ht="15.75">
      <c r="K55" s="1037" t="s">
        <v>186</v>
      </c>
      <c r="L55" s="1037"/>
      <c r="M55" s="1037"/>
      <c r="N55" s="1037"/>
      <c r="R55" s="1036"/>
      <c r="S55" s="1036"/>
      <c r="T55" s="1036"/>
      <c r="Z55" s="1037" t="s">
        <v>512</v>
      </c>
      <c r="AA55" s="1037"/>
      <c r="AB55" s="1037"/>
      <c r="AC55" s="1037"/>
    </row>
    <row r="56" spans="12:29" ht="6" customHeight="1">
      <c r="L56" s="460"/>
      <c r="M56" s="460"/>
      <c r="N56" s="460"/>
      <c r="R56" s="460"/>
      <c r="S56" s="460"/>
      <c r="T56" s="460"/>
      <c r="Z56" s="460"/>
      <c r="AA56" s="460"/>
      <c r="AB56" s="460"/>
      <c r="AC56" s="460"/>
    </row>
    <row r="57" spans="2:29" ht="15.75">
      <c r="B57" s="19" t="s">
        <v>856</v>
      </c>
      <c r="I57" s="243"/>
      <c r="J57" s="243"/>
      <c r="K57" s="799" t="s">
        <v>1074</v>
      </c>
      <c r="L57" s="799"/>
      <c r="M57" s="799"/>
      <c r="N57" s="799"/>
      <c r="O57" s="547"/>
      <c r="P57" s="547"/>
      <c r="Q57" s="547"/>
      <c r="S57" s="799" t="s">
        <v>1009</v>
      </c>
      <c r="T57" s="1032"/>
      <c r="U57" s="1032"/>
      <c r="V57" s="1032"/>
      <c r="W57" s="1032"/>
      <c r="X57" s="1032"/>
      <c r="Z57" s="1032"/>
      <c r="AA57" s="1032"/>
      <c r="AB57" s="1032"/>
      <c r="AC57" s="1032"/>
    </row>
    <row r="58" spans="2:29" ht="15.75">
      <c r="B58" s="1005" t="s">
        <v>857</v>
      </c>
      <c r="C58" s="1005"/>
      <c r="D58" s="1005"/>
      <c r="E58" s="1005"/>
      <c r="F58" s="1005"/>
      <c r="G58" s="310"/>
      <c r="H58" s="310"/>
      <c r="I58" s="310"/>
      <c r="J58" s="783"/>
      <c r="K58" s="1034" t="s">
        <v>478</v>
      </c>
      <c r="L58" s="1034"/>
      <c r="M58" s="1034"/>
      <c r="N58" s="1034"/>
      <c r="O58" s="783"/>
      <c r="P58" s="783"/>
      <c r="R58" s="1031" t="s">
        <v>186</v>
      </c>
      <c r="S58" s="1031"/>
      <c r="T58" s="1031"/>
      <c r="U58" s="1031"/>
      <c r="V58" s="1031"/>
      <c r="W58" s="1031"/>
      <c r="X58" s="1031"/>
      <c r="Z58" s="1040" t="s">
        <v>512</v>
      </c>
      <c r="AA58" s="1040"/>
      <c r="AB58" s="1040"/>
      <c r="AC58" s="1040"/>
    </row>
    <row r="59" spans="3:29" ht="15.75">
      <c r="C59" s="310"/>
      <c r="D59" s="310"/>
      <c r="E59" s="310"/>
      <c r="F59" s="310"/>
      <c r="G59" s="310"/>
      <c r="H59" s="310"/>
      <c r="I59" s="310"/>
      <c r="J59" s="1035"/>
      <c r="K59" s="1035"/>
      <c r="L59" s="1035"/>
      <c r="M59" s="1035"/>
      <c r="N59" s="1035"/>
      <c r="O59" s="1035"/>
      <c r="P59" s="1035"/>
      <c r="R59" s="546"/>
      <c r="S59" s="546"/>
      <c r="T59" s="546"/>
      <c r="U59" s="546"/>
      <c r="V59" s="546"/>
      <c r="W59" s="546"/>
      <c r="X59" s="546"/>
      <c r="Z59" s="547"/>
      <c r="AA59" s="547"/>
      <c r="AB59" s="547"/>
      <c r="AC59" s="547"/>
    </row>
    <row r="60" spans="2:29" ht="15.75">
      <c r="B60" s="830" t="s">
        <v>769</v>
      </c>
      <c r="C60" s="830"/>
      <c r="D60" s="830"/>
      <c r="E60" s="830"/>
      <c r="Z60" s="1038">
        <v>43879</v>
      </c>
      <c r="AA60" s="1039"/>
      <c r="AB60" s="1039"/>
      <c r="AC60" s="1039"/>
    </row>
    <row r="61" spans="2:27" ht="15.75">
      <c r="B61" s="848" t="s">
        <v>570</v>
      </c>
      <c r="C61" s="848"/>
      <c r="D61" s="848"/>
      <c r="E61" s="848"/>
      <c r="AA61" s="708" t="s">
        <v>396</v>
      </c>
    </row>
  </sheetData>
  <sheetProtection/>
  <mergeCells count="158">
    <mergeCell ref="B54:F54"/>
    <mergeCell ref="B51:D51"/>
    <mergeCell ref="K55:N55"/>
    <mergeCell ref="Z60:AC60"/>
    <mergeCell ref="B60:E60"/>
    <mergeCell ref="C53:D53"/>
    <mergeCell ref="Z58:AC58"/>
    <mergeCell ref="C52:D52"/>
    <mergeCell ref="K52:M52"/>
    <mergeCell ref="K51:N51"/>
    <mergeCell ref="B61:E61"/>
    <mergeCell ref="J59:P59"/>
    <mergeCell ref="AO30:AO31"/>
    <mergeCell ref="Y30:Y31"/>
    <mergeCell ref="V30:V31"/>
    <mergeCell ref="U30:U31"/>
    <mergeCell ref="T30:T31"/>
    <mergeCell ref="R55:T55"/>
    <mergeCell ref="K57:N57"/>
    <mergeCell ref="Z55:AC55"/>
    <mergeCell ref="AP30:AP31"/>
    <mergeCell ref="B58:F58"/>
    <mergeCell ref="R58:X58"/>
    <mergeCell ref="S57:X57"/>
    <mergeCell ref="Z57:AC57"/>
    <mergeCell ref="K54:N54"/>
    <mergeCell ref="X30:X31"/>
    <mergeCell ref="I52:J52"/>
    <mergeCell ref="A46:D46"/>
    <mergeCell ref="K58:N58"/>
    <mergeCell ref="A8:A11"/>
    <mergeCell ref="A2:AQ2"/>
    <mergeCell ref="AF30:AF31"/>
    <mergeCell ref="AQ30:AQ31"/>
    <mergeCell ref="AK30:AK31"/>
    <mergeCell ref="AL30:AL31"/>
    <mergeCell ref="AM30:AM31"/>
    <mergeCell ref="AN30:AN31"/>
    <mergeCell ref="W30:W31"/>
    <mergeCell ref="P30:P31"/>
    <mergeCell ref="O30:O31"/>
    <mergeCell ref="Q30:Q31"/>
    <mergeCell ref="M30:M31"/>
    <mergeCell ref="A47:D47"/>
    <mergeCell ref="A42:D42"/>
    <mergeCell ref="D33:D34"/>
    <mergeCell ref="A35:A38"/>
    <mergeCell ref="B35:B38"/>
    <mergeCell ref="A44:B45"/>
    <mergeCell ref="A41:D41"/>
    <mergeCell ref="E49:I49"/>
    <mergeCell ref="A43:D43"/>
    <mergeCell ref="S30:S31"/>
    <mergeCell ref="R30:R31"/>
    <mergeCell ref="D37:D38"/>
    <mergeCell ref="N30:N31"/>
    <mergeCell ref="H30:H31"/>
    <mergeCell ref="F30:F31"/>
    <mergeCell ref="J30:J31"/>
    <mergeCell ref="A48:D48"/>
    <mergeCell ref="AJ30:AJ31"/>
    <mergeCell ref="C39:C40"/>
    <mergeCell ref="D39:D40"/>
    <mergeCell ref="K30:K31"/>
    <mergeCell ref="I30:I31"/>
    <mergeCell ref="L30:L31"/>
    <mergeCell ref="E30:E31"/>
    <mergeCell ref="Z30:Z31"/>
    <mergeCell ref="AI30:AI31"/>
    <mergeCell ref="AH30:AH31"/>
    <mergeCell ref="AG30:AG31"/>
    <mergeCell ref="AA30:AA31"/>
    <mergeCell ref="AD5:AD6"/>
    <mergeCell ref="AC30:AC31"/>
    <mergeCell ref="AE30:AE31"/>
    <mergeCell ref="AD30:AD31"/>
    <mergeCell ref="AG5:AG6"/>
    <mergeCell ref="AB30:AB31"/>
    <mergeCell ref="P5:P6"/>
    <mergeCell ref="AK5:AK6"/>
    <mergeCell ref="AO5:AO6"/>
    <mergeCell ref="AH5:AH6"/>
    <mergeCell ref="AE5:AE6"/>
    <mergeCell ref="AF5:AF6"/>
    <mergeCell ref="AN5:AN6"/>
    <mergeCell ref="AC5:AC6"/>
    <mergeCell ref="V5:V6"/>
    <mergeCell ref="AB5:AB6"/>
    <mergeCell ref="AM5:AM6"/>
    <mergeCell ref="AJ5:AJ6"/>
    <mergeCell ref="D4:D6"/>
    <mergeCell ref="Z5:Z6"/>
    <mergeCell ref="G5:H5"/>
    <mergeCell ref="O5:O6"/>
    <mergeCell ref="I5:J5"/>
    <mergeCell ref="W5:W6"/>
    <mergeCell ref="T5:T6"/>
    <mergeCell ref="M5:M6"/>
    <mergeCell ref="B4:B6"/>
    <mergeCell ref="D12:D13"/>
    <mergeCell ref="B8:B11"/>
    <mergeCell ref="M1:AQ1"/>
    <mergeCell ref="A3:AQ3"/>
    <mergeCell ref="X5:X6"/>
    <mergeCell ref="Y5:Y6"/>
    <mergeCell ref="U5:U6"/>
    <mergeCell ref="N5:N6"/>
    <mergeCell ref="R5:R6"/>
    <mergeCell ref="AL5:AL6"/>
    <mergeCell ref="E4:L4"/>
    <mergeCell ref="AA5:AA6"/>
    <mergeCell ref="C12:C13"/>
    <mergeCell ref="A12:A13"/>
    <mergeCell ref="B12:B13"/>
    <mergeCell ref="S5:S6"/>
    <mergeCell ref="Q5:Q6"/>
    <mergeCell ref="K5:L5"/>
    <mergeCell ref="A4:A6"/>
    <mergeCell ref="D17:D18"/>
    <mergeCell ref="A17:A18"/>
    <mergeCell ref="B17:B18"/>
    <mergeCell ref="C4:C6"/>
    <mergeCell ref="M4:AQ4"/>
    <mergeCell ref="C10:C11"/>
    <mergeCell ref="D10:D11"/>
    <mergeCell ref="AQ5:AQ6"/>
    <mergeCell ref="AI5:AI6"/>
    <mergeCell ref="AP5:AP6"/>
    <mergeCell ref="C33:C34"/>
    <mergeCell ref="B28:B33"/>
    <mergeCell ref="D26:D27"/>
    <mergeCell ref="D30:D31"/>
    <mergeCell ref="D15:D16"/>
    <mergeCell ref="A14:A16"/>
    <mergeCell ref="B19:B20"/>
    <mergeCell ref="B14:B16"/>
    <mergeCell ref="C19:C20"/>
    <mergeCell ref="C14:C16"/>
    <mergeCell ref="A39:A40"/>
    <mergeCell ref="B25:B27"/>
    <mergeCell ref="B21:B22"/>
    <mergeCell ref="A19:A20"/>
    <mergeCell ref="B39:B40"/>
    <mergeCell ref="A23:A24"/>
    <mergeCell ref="A21:A22"/>
    <mergeCell ref="B23:B24"/>
    <mergeCell ref="A25:A27"/>
    <mergeCell ref="A28:A34"/>
    <mergeCell ref="E50:F50"/>
    <mergeCell ref="G30:G31"/>
    <mergeCell ref="C17:C18"/>
    <mergeCell ref="C25:C27"/>
    <mergeCell ref="D23:D24"/>
    <mergeCell ref="C23:C24"/>
    <mergeCell ref="D21:D22"/>
    <mergeCell ref="C21:C22"/>
    <mergeCell ref="D19:D20"/>
    <mergeCell ref="C37:C38"/>
  </mergeCells>
  <printOptions horizontalCentered="1"/>
  <pageMargins left="0.07874015748031496" right="0" top="0.984251968503937" bottom="0.1968503937007874" header="0.31496062992125984" footer="0.31496062992125984"/>
  <pageSetup fitToHeight="0" fitToWidth="1" horizontalDpi="600" verticalDpi="600" orientation="landscape" paperSize="9" scale="61" r:id="rId1"/>
  <rowBreaks count="1" manualBreakCount="1">
    <brk id="38" max="42" man="1"/>
  </rowBreaks>
  <ignoredErrors>
    <ignoredError sqref="E11 K11:M11 P11 R11:AK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M51"/>
  <sheetViews>
    <sheetView view="pageBreakPreview" zoomScale="85" zoomScaleNormal="75" zoomScaleSheetLayoutView="85" zoomScalePageLayoutView="0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O11" sqref="O11"/>
    </sheetView>
  </sheetViews>
  <sheetFormatPr defaultColWidth="9.140625" defaultRowHeight="15"/>
  <cols>
    <col min="1" max="1" width="4.8515625" style="19" customWidth="1"/>
    <col min="2" max="2" width="17.421875" style="19" customWidth="1"/>
    <col min="3" max="3" width="19.421875" style="19" customWidth="1"/>
    <col min="4" max="4" width="23.57421875" style="19" customWidth="1"/>
    <col min="5" max="7" width="4.421875" style="19" customWidth="1"/>
    <col min="8" max="8" width="4.28125" style="19" customWidth="1"/>
    <col min="9" max="9" width="7.140625" style="19" customWidth="1"/>
    <col min="10" max="16" width="4.421875" style="19" customWidth="1"/>
    <col min="17" max="17" width="5.8515625" style="19" customWidth="1"/>
    <col min="18" max="35" width="4.421875" style="19" customWidth="1"/>
    <col min="36" max="36" width="4.140625" style="19" customWidth="1"/>
    <col min="37" max="37" width="4.28125" style="19" customWidth="1"/>
    <col min="38" max="38" width="4.57421875" style="19" customWidth="1"/>
    <col min="39" max="39" width="4.00390625" style="19" customWidth="1"/>
    <col min="40" max="16384" width="9.140625" style="19" customWidth="1"/>
  </cols>
  <sheetData>
    <row r="1" spans="2:39" ht="21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077" t="s">
        <v>819</v>
      </c>
      <c r="AH1" s="1078"/>
      <c r="AI1" s="1078"/>
      <c r="AJ1" s="1078"/>
      <c r="AK1" s="1078"/>
      <c r="AL1" s="1078"/>
      <c r="AM1" s="1078"/>
    </row>
    <row r="2" spans="1:39" ht="50.25" customHeight="1" thickBot="1">
      <c r="A2" s="809" t="s">
        <v>782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  <c r="AM2" s="890"/>
    </row>
    <row r="3" spans="1:39" ht="18.75">
      <c r="A3" s="1055" t="s">
        <v>414</v>
      </c>
      <c r="B3" s="1060" t="s">
        <v>306</v>
      </c>
      <c r="C3" s="1060" t="s">
        <v>303</v>
      </c>
      <c r="D3" s="1060" t="s">
        <v>291</v>
      </c>
      <c r="E3" s="1060" t="s">
        <v>300</v>
      </c>
      <c r="F3" s="1057" t="s">
        <v>301</v>
      </c>
      <c r="G3" s="1063" t="s">
        <v>305</v>
      </c>
      <c r="H3" s="1064"/>
      <c r="I3" s="1067" t="s">
        <v>428</v>
      </c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7"/>
      <c r="AK3" s="967"/>
      <c r="AL3" s="967"/>
      <c r="AM3" s="968"/>
    </row>
    <row r="4" spans="1:39" ht="207" customHeight="1">
      <c r="A4" s="835"/>
      <c r="B4" s="1061"/>
      <c r="C4" s="1061"/>
      <c r="D4" s="1061"/>
      <c r="E4" s="1061"/>
      <c r="F4" s="1058"/>
      <c r="G4" s="1065"/>
      <c r="H4" s="1066"/>
      <c r="I4" s="1044" t="s">
        <v>435</v>
      </c>
      <c r="J4" s="1046" t="s">
        <v>436</v>
      </c>
      <c r="K4" s="1046" t="s">
        <v>437</v>
      </c>
      <c r="L4" s="1046" t="s">
        <v>438</v>
      </c>
      <c r="M4" s="1046" t="s">
        <v>402</v>
      </c>
      <c r="N4" s="1046" t="s">
        <v>439</v>
      </c>
      <c r="O4" s="1046" t="s">
        <v>440</v>
      </c>
      <c r="P4" s="1046" t="s">
        <v>441</v>
      </c>
      <c r="Q4" s="1046" t="s">
        <v>442</v>
      </c>
      <c r="R4" s="1046" t="s">
        <v>443</v>
      </c>
      <c r="S4" s="1046" t="s">
        <v>444</v>
      </c>
      <c r="T4" s="1046" t="s">
        <v>445</v>
      </c>
      <c r="U4" s="1046" t="s">
        <v>446</v>
      </c>
      <c r="V4" s="1046" t="s">
        <v>447</v>
      </c>
      <c r="W4" s="1046" t="s">
        <v>457</v>
      </c>
      <c r="X4" s="1046" t="s">
        <v>458</v>
      </c>
      <c r="Y4" s="1046" t="s">
        <v>448</v>
      </c>
      <c r="Z4" s="1046" t="s">
        <v>449</v>
      </c>
      <c r="AA4" s="1046" t="s">
        <v>450</v>
      </c>
      <c r="AB4" s="1046" t="s">
        <v>459</v>
      </c>
      <c r="AC4" s="1046" t="s">
        <v>401</v>
      </c>
      <c r="AD4" s="1046" t="s">
        <v>451</v>
      </c>
      <c r="AE4" s="1046" t="s">
        <v>452</v>
      </c>
      <c r="AF4" s="1046" t="s">
        <v>461</v>
      </c>
      <c r="AG4" s="1046" t="s">
        <v>462</v>
      </c>
      <c r="AH4" s="1046" t="s">
        <v>453</v>
      </c>
      <c r="AI4" s="1046" t="s">
        <v>454</v>
      </c>
      <c r="AJ4" s="1046" t="s">
        <v>463</v>
      </c>
      <c r="AK4" s="1046" t="s">
        <v>464</v>
      </c>
      <c r="AL4" s="1046" t="s">
        <v>465</v>
      </c>
      <c r="AM4" s="1079" t="s">
        <v>466</v>
      </c>
    </row>
    <row r="5" spans="1:39" ht="46.5" customHeight="1" thickBot="1">
      <c r="A5" s="1056"/>
      <c r="B5" s="1062"/>
      <c r="C5" s="1062"/>
      <c r="D5" s="1062"/>
      <c r="E5" s="1062"/>
      <c r="F5" s="1059"/>
      <c r="G5" s="548" t="s">
        <v>455</v>
      </c>
      <c r="H5" s="549" t="s">
        <v>456</v>
      </c>
      <c r="I5" s="1045"/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1047"/>
      <c r="AM5" s="1080"/>
    </row>
    <row r="6" spans="1:39" ht="19.5" thickBot="1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509">
        <v>6</v>
      </c>
      <c r="G6" s="65">
        <v>7</v>
      </c>
      <c r="H6" s="67">
        <v>8</v>
      </c>
      <c r="I6" s="65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  <c r="P6" s="66">
        <v>16</v>
      </c>
      <c r="Q6" s="66">
        <v>17</v>
      </c>
      <c r="R6" s="66">
        <v>18</v>
      </c>
      <c r="S6" s="66">
        <v>19</v>
      </c>
      <c r="T6" s="66">
        <v>20</v>
      </c>
      <c r="U6" s="66">
        <v>21</v>
      </c>
      <c r="V6" s="66">
        <v>22</v>
      </c>
      <c r="W6" s="66">
        <v>23</v>
      </c>
      <c r="X6" s="66">
        <v>24</v>
      </c>
      <c r="Y6" s="66">
        <v>25</v>
      </c>
      <c r="Z6" s="66">
        <v>26</v>
      </c>
      <c r="AA6" s="66">
        <v>27</v>
      </c>
      <c r="AB6" s="66">
        <v>28</v>
      </c>
      <c r="AC6" s="66">
        <v>29</v>
      </c>
      <c r="AD6" s="66">
        <v>30</v>
      </c>
      <c r="AE6" s="66">
        <v>31</v>
      </c>
      <c r="AF6" s="66">
        <v>32</v>
      </c>
      <c r="AG6" s="66">
        <v>33</v>
      </c>
      <c r="AH6" s="66">
        <v>34</v>
      </c>
      <c r="AI6" s="66">
        <v>35</v>
      </c>
      <c r="AJ6" s="66">
        <v>36</v>
      </c>
      <c r="AK6" s="66">
        <v>37</v>
      </c>
      <c r="AL6" s="66">
        <v>38</v>
      </c>
      <c r="AM6" s="67">
        <v>39</v>
      </c>
    </row>
    <row r="7" spans="1:39" ht="24" customHeight="1">
      <c r="A7" s="1074" t="s">
        <v>1003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  <c r="O7" s="1075"/>
      <c r="P7" s="1075"/>
      <c r="Q7" s="1075"/>
      <c r="R7" s="1075"/>
      <c r="S7" s="1075"/>
      <c r="T7" s="1075"/>
      <c r="U7" s="1075"/>
      <c r="V7" s="1075"/>
      <c r="W7" s="1075"/>
      <c r="X7" s="1075"/>
      <c r="Y7" s="1075"/>
      <c r="Z7" s="1075"/>
      <c r="AA7" s="1075"/>
      <c r="AB7" s="1075"/>
      <c r="AC7" s="1075"/>
      <c r="AD7" s="1075"/>
      <c r="AE7" s="1075"/>
      <c r="AF7" s="1075"/>
      <c r="AG7" s="1075"/>
      <c r="AH7" s="1075"/>
      <c r="AI7" s="1075"/>
      <c r="AJ7" s="1075"/>
      <c r="AK7" s="1075"/>
      <c r="AL7" s="1075"/>
      <c r="AM7" s="1076"/>
    </row>
    <row r="8" spans="1:39" ht="70.5" customHeight="1">
      <c r="A8" s="51">
        <v>1</v>
      </c>
      <c r="B8" s="53" t="s">
        <v>523</v>
      </c>
      <c r="C8" s="53" t="s">
        <v>534</v>
      </c>
      <c r="D8" s="53" t="s">
        <v>991</v>
      </c>
      <c r="E8" s="117" t="s">
        <v>537</v>
      </c>
      <c r="F8" s="50">
        <v>1</v>
      </c>
      <c r="G8" s="51">
        <v>3</v>
      </c>
      <c r="H8" s="52">
        <v>1</v>
      </c>
      <c r="I8" s="51"/>
      <c r="J8" s="53"/>
      <c r="K8" s="53"/>
      <c r="L8" s="53"/>
      <c r="M8" s="53"/>
      <c r="N8" s="53"/>
      <c r="O8" s="53"/>
      <c r="P8" s="53"/>
      <c r="Q8" s="53">
        <v>1</v>
      </c>
      <c r="R8" s="53"/>
      <c r="S8" s="53"/>
      <c r="T8" s="53"/>
      <c r="U8" s="53"/>
      <c r="V8" s="53"/>
      <c r="W8" s="53">
        <v>1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2"/>
    </row>
    <row r="9" spans="1:39" ht="70.5" customHeight="1">
      <c r="A9" s="51">
        <v>2</v>
      </c>
      <c r="B9" s="53" t="s">
        <v>524</v>
      </c>
      <c r="C9" s="53" t="s">
        <v>563</v>
      </c>
      <c r="D9" s="53" t="s">
        <v>992</v>
      </c>
      <c r="E9" s="117" t="s">
        <v>537</v>
      </c>
      <c r="F9" s="50">
        <v>1</v>
      </c>
      <c r="G9" s="51">
        <v>3</v>
      </c>
      <c r="H9" s="52">
        <v>1</v>
      </c>
      <c r="I9" s="51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>
        <v>1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2"/>
    </row>
    <row r="10" spans="1:39" ht="67.5" customHeight="1">
      <c r="A10" s="51">
        <v>3</v>
      </c>
      <c r="B10" s="53" t="s">
        <v>525</v>
      </c>
      <c r="C10" s="53" t="s">
        <v>567</v>
      </c>
      <c r="D10" s="53" t="s">
        <v>993</v>
      </c>
      <c r="E10" s="117" t="s">
        <v>537</v>
      </c>
      <c r="F10" s="50">
        <v>1</v>
      </c>
      <c r="G10" s="51">
        <v>3</v>
      </c>
      <c r="H10" s="52">
        <v>1</v>
      </c>
      <c r="I10" s="51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>
        <v>1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2"/>
    </row>
    <row r="11" spans="1:39" ht="66.75" customHeight="1">
      <c r="A11" s="1053">
        <v>4</v>
      </c>
      <c r="B11" s="1051" t="s">
        <v>526</v>
      </c>
      <c r="C11" s="1051" t="s">
        <v>568</v>
      </c>
      <c r="D11" s="53" t="s">
        <v>994</v>
      </c>
      <c r="E11" s="117" t="s">
        <v>537</v>
      </c>
      <c r="F11" s="50">
        <v>1</v>
      </c>
      <c r="G11" s="51">
        <v>3</v>
      </c>
      <c r="H11" s="52">
        <v>1</v>
      </c>
      <c r="I11" s="51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>
        <v>1</v>
      </c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2"/>
    </row>
    <row r="12" spans="1:39" ht="66.75" customHeight="1">
      <c r="A12" s="1054"/>
      <c r="B12" s="1052"/>
      <c r="C12" s="1052"/>
      <c r="D12" s="53" t="s">
        <v>995</v>
      </c>
      <c r="E12" s="117" t="s">
        <v>537</v>
      </c>
      <c r="F12" s="50">
        <v>1</v>
      </c>
      <c r="G12" s="51">
        <v>3</v>
      </c>
      <c r="H12" s="52">
        <v>1</v>
      </c>
      <c r="I12" s="51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>
        <v>1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2"/>
    </row>
    <row r="13" spans="1:39" ht="67.5" customHeight="1">
      <c r="A13" s="51">
        <v>5</v>
      </c>
      <c r="B13" s="53" t="s">
        <v>528</v>
      </c>
      <c r="C13" s="53" t="s">
        <v>569</v>
      </c>
      <c r="D13" s="53" t="s">
        <v>997</v>
      </c>
      <c r="E13" s="117" t="s">
        <v>537</v>
      </c>
      <c r="F13" s="50">
        <v>1</v>
      </c>
      <c r="G13" s="51">
        <v>3</v>
      </c>
      <c r="H13" s="52">
        <v>1</v>
      </c>
      <c r="I13" s="51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>
        <v>1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2"/>
    </row>
    <row r="14" spans="1:39" ht="63" customHeight="1">
      <c r="A14" s="51">
        <v>6</v>
      </c>
      <c r="B14" s="53" t="s">
        <v>528</v>
      </c>
      <c r="C14" s="53" t="s">
        <v>586</v>
      </c>
      <c r="D14" s="53" t="s">
        <v>998</v>
      </c>
      <c r="E14" s="117" t="s">
        <v>537</v>
      </c>
      <c r="F14" s="50">
        <v>1</v>
      </c>
      <c r="G14" s="51">
        <v>3</v>
      </c>
      <c r="H14" s="52">
        <v>1</v>
      </c>
      <c r="I14" s="51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>
        <v>1</v>
      </c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2"/>
    </row>
    <row r="15" spans="1:39" ht="63" customHeight="1">
      <c r="A15" s="51">
        <v>7</v>
      </c>
      <c r="B15" s="53" t="s">
        <v>529</v>
      </c>
      <c r="C15" s="53" t="s">
        <v>594</v>
      </c>
      <c r="D15" s="53" t="s">
        <v>996</v>
      </c>
      <c r="E15" s="117" t="s">
        <v>537</v>
      </c>
      <c r="F15" s="50">
        <v>1</v>
      </c>
      <c r="G15" s="51">
        <v>3</v>
      </c>
      <c r="H15" s="52">
        <v>1</v>
      </c>
      <c r="I15" s="51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>
        <v>1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2"/>
    </row>
    <row r="16" spans="1:39" ht="64.5" customHeight="1">
      <c r="A16" s="51">
        <v>8</v>
      </c>
      <c r="B16" s="53" t="s">
        <v>529</v>
      </c>
      <c r="C16" s="53" t="s">
        <v>595</v>
      </c>
      <c r="D16" s="53" t="s">
        <v>999</v>
      </c>
      <c r="E16" s="117" t="s">
        <v>537</v>
      </c>
      <c r="F16" s="50">
        <v>1</v>
      </c>
      <c r="G16" s="51">
        <v>3</v>
      </c>
      <c r="H16" s="52">
        <v>1</v>
      </c>
      <c r="I16" s="5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2"/>
    </row>
    <row r="17" spans="1:39" ht="49.5" customHeight="1">
      <c r="A17" s="51">
        <v>9</v>
      </c>
      <c r="B17" s="53" t="s">
        <v>530</v>
      </c>
      <c r="C17" s="53" t="s">
        <v>628</v>
      </c>
      <c r="D17" s="150" t="s">
        <v>1000</v>
      </c>
      <c r="E17" s="117" t="s">
        <v>537</v>
      </c>
      <c r="F17" s="50">
        <v>1</v>
      </c>
      <c r="G17" s="51">
        <v>3</v>
      </c>
      <c r="H17" s="52">
        <v>1</v>
      </c>
      <c r="I17" s="51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>
        <v>1</v>
      </c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2"/>
    </row>
    <row r="18" spans="1:39" ht="64.5" customHeight="1">
      <c r="A18" s="51">
        <v>10</v>
      </c>
      <c r="B18" s="53" t="s">
        <v>532</v>
      </c>
      <c r="C18" s="53" t="s">
        <v>598</v>
      </c>
      <c r="D18" s="53" t="s">
        <v>1001</v>
      </c>
      <c r="E18" s="117" t="s">
        <v>537</v>
      </c>
      <c r="F18" s="50">
        <v>1</v>
      </c>
      <c r="G18" s="51">
        <v>3</v>
      </c>
      <c r="H18" s="52">
        <v>1</v>
      </c>
      <c r="I18" s="5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v>1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2"/>
    </row>
    <row r="19" spans="1:39" ht="65.25" customHeight="1" thickBot="1">
      <c r="A19" s="79">
        <v>11</v>
      </c>
      <c r="B19" s="48" t="s">
        <v>533</v>
      </c>
      <c r="C19" s="48" t="s">
        <v>599</v>
      </c>
      <c r="D19" s="48" t="s">
        <v>1002</v>
      </c>
      <c r="E19" s="118" t="s">
        <v>537</v>
      </c>
      <c r="F19" s="80">
        <v>1</v>
      </c>
      <c r="G19" s="79">
        <v>3</v>
      </c>
      <c r="H19" s="81">
        <v>1</v>
      </c>
      <c r="I19" s="7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>
        <v>1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81"/>
    </row>
    <row r="20" spans="1:39" ht="35.25" customHeight="1" thickBot="1">
      <c r="A20" s="1048" t="s">
        <v>1004</v>
      </c>
      <c r="B20" s="1049"/>
      <c r="C20" s="1049"/>
      <c r="D20" s="1049"/>
      <c r="E20" s="1050"/>
      <c r="F20" s="99">
        <f>SUM(F8:F19)</f>
        <v>12</v>
      </c>
      <c r="G20" s="95">
        <f>SUM(G8:G19)</f>
        <v>36</v>
      </c>
      <c r="H20" s="96">
        <f>SUM(H8:H19)</f>
        <v>12</v>
      </c>
      <c r="I20" s="97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>
        <f>SUM(W8:W19)</f>
        <v>12</v>
      </c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6"/>
    </row>
    <row r="21" spans="1:39" ht="24.75" customHeight="1">
      <c r="A21" s="1071" t="s">
        <v>1118</v>
      </c>
      <c r="B21" s="1072"/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1072"/>
      <c r="T21" s="1072"/>
      <c r="U21" s="1072"/>
      <c r="V21" s="1072"/>
      <c r="W21" s="1072"/>
      <c r="X21" s="1072"/>
      <c r="Y21" s="1072"/>
      <c r="Z21" s="1072"/>
      <c r="AA21" s="1072"/>
      <c r="AB21" s="1072"/>
      <c r="AC21" s="1072"/>
      <c r="AD21" s="1072"/>
      <c r="AE21" s="1072"/>
      <c r="AF21" s="1072"/>
      <c r="AG21" s="1072"/>
      <c r="AH21" s="1072"/>
      <c r="AI21" s="1072"/>
      <c r="AJ21" s="1072"/>
      <c r="AK21" s="1072"/>
      <c r="AL21" s="1072"/>
      <c r="AM21" s="1073"/>
    </row>
    <row r="22" spans="1:39" ht="49.5" customHeight="1">
      <c r="A22" s="51">
        <v>1</v>
      </c>
      <c r="B22" s="53" t="s">
        <v>527</v>
      </c>
      <c r="C22" s="53" t="s">
        <v>534</v>
      </c>
      <c r="D22" s="150" t="s">
        <v>1119</v>
      </c>
      <c r="E22" s="117" t="s">
        <v>537</v>
      </c>
      <c r="F22" s="50">
        <v>1</v>
      </c>
      <c r="G22" s="51">
        <v>3</v>
      </c>
      <c r="H22" s="52">
        <v>1</v>
      </c>
      <c r="I22" s="51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>
        <v>1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2"/>
    </row>
    <row r="23" spans="1:39" ht="52.5" customHeight="1">
      <c r="A23" s="51">
        <v>2</v>
      </c>
      <c r="B23" s="53" t="s">
        <v>529</v>
      </c>
      <c r="C23" s="53" t="s">
        <v>561</v>
      </c>
      <c r="D23" s="150" t="s">
        <v>1120</v>
      </c>
      <c r="E23" s="117" t="s">
        <v>537</v>
      </c>
      <c r="F23" s="50">
        <v>1</v>
      </c>
      <c r="G23" s="51">
        <v>2</v>
      </c>
      <c r="H23" s="52">
        <v>1</v>
      </c>
      <c r="I23" s="5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>
        <v>1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2"/>
    </row>
    <row r="24" spans="1:39" ht="46.5" customHeight="1">
      <c r="A24" s="51">
        <v>3</v>
      </c>
      <c r="B24" s="53" t="s">
        <v>530</v>
      </c>
      <c r="C24" s="53" t="s">
        <v>628</v>
      </c>
      <c r="D24" s="150" t="s">
        <v>1121</v>
      </c>
      <c r="E24" s="117" t="s">
        <v>537</v>
      </c>
      <c r="F24" s="50">
        <v>1</v>
      </c>
      <c r="G24" s="51">
        <v>2</v>
      </c>
      <c r="H24" s="52">
        <v>1</v>
      </c>
      <c r="I24" s="51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>
        <v>1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2"/>
    </row>
    <row r="25" spans="1:39" ht="47.25" customHeight="1">
      <c r="A25" s="51">
        <v>4</v>
      </c>
      <c r="B25" s="53" t="s">
        <v>531</v>
      </c>
      <c r="C25" s="53" t="s">
        <v>562</v>
      </c>
      <c r="D25" s="150" t="s">
        <v>1133</v>
      </c>
      <c r="E25" s="117" t="s">
        <v>537</v>
      </c>
      <c r="F25" s="50">
        <v>1</v>
      </c>
      <c r="G25" s="51">
        <v>2</v>
      </c>
      <c r="H25" s="52">
        <v>1</v>
      </c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>
        <v>1</v>
      </c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2"/>
    </row>
    <row r="26" spans="1:39" ht="50.25" customHeight="1">
      <c r="A26" s="51">
        <v>5</v>
      </c>
      <c r="B26" s="53" t="s">
        <v>531</v>
      </c>
      <c r="C26" s="53" t="s">
        <v>597</v>
      </c>
      <c r="D26" s="150" t="s">
        <v>1122</v>
      </c>
      <c r="E26" s="117" t="s">
        <v>537</v>
      </c>
      <c r="F26" s="50">
        <v>1</v>
      </c>
      <c r="G26" s="51">
        <v>2</v>
      </c>
      <c r="H26" s="52">
        <v>1</v>
      </c>
      <c r="I26" s="5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>
        <v>1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2"/>
    </row>
    <row r="27" spans="1:39" ht="48" customHeight="1">
      <c r="A27" s="51">
        <v>6</v>
      </c>
      <c r="B27" s="53" t="s">
        <v>533</v>
      </c>
      <c r="C27" s="53" t="s">
        <v>585</v>
      </c>
      <c r="D27" s="150" t="s">
        <v>1123</v>
      </c>
      <c r="E27" s="117" t="s">
        <v>537</v>
      </c>
      <c r="F27" s="50">
        <v>1</v>
      </c>
      <c r="G27" s="51">
        <v>2</v>
      </c>
      <c r="H27" s="52">
        <v>1</v>
      </c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>
        <v>1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2"/>
    </row>
    <row r="28" spans="1:39" ht="43.5" customHeight="1">
      <c r="A28" s="51">
        <v>7</v>
      </c>
      <c r="B28" s="53" t="s">
        <v>532</v>
      </c>
      <c r="C28" s="53" t="s">
        <v>592</v>
      </c>
      <c r="D28" s="150" t="s">
        <v>1124</v>
      </c>
      <c r="E28" s="117" t="s">
        <v>537</v>
      </c>
      <c r="F28" s="50">
        <v>1</v>
      </c>
      <c r="G28" s="51">
        <v>2</v>
      </c>
      <c r="H28" s="52">
        <v>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>
        <v>1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2"/>
    </row>
    <row r="29" spans="1:39" ht="44.25" customHeight="1">
      <c r="A29" s="51">
        <v>8</v>
      </c>
      <c r="B29" s="53" t="s">
        <v>529</v>
      </c>
      <c r="C29" s="53" t="s">
        <v>591</v>
      </c>
      <c r="D29" s="150" t="s">
        <v>1125</v>
      </c>
      <c r="E29" s="117" t="s">
        <v>537</v>
      </c>
      <c r="F29" s="50">
        <v>1</v>
      </c>
      <c r="G29" s="51">
        <v>2</v>
      </c>
      <c r="H29" s="52">
        <v>1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>
        <v>1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2"/>
    </row>
    <row r="30" spans="1:39" ht="46.5" customHeight="1">
      <c r="A30" s="51">
        <v>9</v>
      </c>
      <c r="B30" s="53" t="s">
        <v>531</v>
      </c>
      <c r="C30" s="53" t="s">
        <v>583</v>
      </c>
      <c r="D30" s="150" t="s">
        <v>1126</v>
      </c>
      <c r="E30" s="117" t="s">
        <v>537</v>
      </c>
      <c r="F30" s="50">
        <v>1</v>
      </c>
      <c r="G30" s="51">
        <v>2</v>
      </c>
      <c r="H30" s="52">
        <v>1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>
        <v>1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2"/>
    </row>
    <row r="31" spans="1:39" ht="44.25" customHeight="1">
      <c r="A31" s="51">
        <v>10</v>
      </c>
      <c r="B31" s="53" t="s">
        <v>529</v>
      </c>
      <c r="C31" s="53" t="s">
        <v>584</v>
      </c>
      <c r="D31" s="150" t="s">
        <v>1127</v>
      </c>
      <c r="E31" s="117" t="s">
        <v>537</v>
      </c>
      <c r="F31" s="50">
        <v>1</v>
      </c>
      <c r="G31" s="51">
        <v>2</v>
      </c>
      <c r="H31" s="52">
        <v>1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>
        <v>1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2"/>
    </row>
    <row r="32" spans="1:39" ht="52.5" customHeight="1">
      <c r="A32" s="51">
        <v>11</v>
      </c>
      <c r="B32" s="127" t="s">
        <v>531</v>
      </c>
      <c r="C32" s="56" t="s">
        <v>600</v>
      </c>
      <c r="D32" s="150" t="s">
        <v>1128</v>
      </c>
      <c r="E32" s="117" t="s">
        <v>537</v>
      </c>
      <c r="F32" s="83">
        <v>1</v>
      </c>
      <c r="G32" s="84">
        <v>2</v>
      </c>
      <c r="H32" s="114">
        <v>1</v>
      </c>
      <c r="I32" s="84"/>
      <c r="J32" s="56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56">
        <v>1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15"/>
    </row>
    <row r="33" spans="1:39" ht="51" customHeight="1" thickBot="1">
      <c r="A33" s="51">
        <v>12</v>
      </c>
      <c r="B33" s="128" t="s">
        <v>526</v>
      </c>
      <c r="C33" s="121" t="s">
        <v>627</v>
      </c>
      <c r="D33" s="150" t="s">
        <v>1129</v>
      </c>
      <c r="E33" s="117" t="s">
        <v>537</v>
      </c>
      <c r="F33" s="116">
        <v>1</v>
      </c>
      <c r="G33" s="108">
        <v>2</v>
      </c>
      <c r="H33" s="91">
        <v>1</v>
      </c>
      <c r="I33" s="108"/>
      <c r="J33" s="121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121">
        <v>1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2"/>
    </row>
    <row r="34" spans="1:39" ht="31.5" customHeight="1" thickBot="1">
      <c r="A34" s="1048" t="s">
        <v>1132</v>
      </c>
      <c r="B34" s="1049"/>
      <c r="C34" s="1049"/>
      <c r="D34" s="1049"/>
      <c r="E34" s="1050"/>
      <c r="F34" s="99">
        <f>SUM(F22:F33)</f>
        <v>12</v>
      </c>
      <c r="G34" s="95">
        <f>SUM(G22:G33)</f>
        <v>25</v>
      </c>
      <c r="H34" s="96">
        <f>SUM(H22:H33)</f>
        <v>12</v>
      </c>
      <c r="I34" s="97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>
        <f>SUM(W22:W33)</f>
        <v>12</v>
      </c>
      <c r="X34" s="98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6"/>
    </row>
    <row r="35" spans="1:39" ht="26.25" customHeight="1" thickBot="1">
      <c r="A35" s="1068" t="s">
        <v>130</v>
      </c>
      <c r="B35" s="1069"/>
      <c r="C35" s="1069"/>
      <c r="D35" s="1069"/>
      <c r="E35" s="1070"/>
      <c r="F35" s="119">
        <f>SUM(F20+F34)</f>
        <v>24</v>
      </c>
      <c r="G35" s="122">
        <f>SUM(G20+G34)</f>
        <v>61</v>
      </c>
      <c r="H35" s="120">
        <f>SUM(H20+H34)</f>
        <v>24</v>
      </c>
      <c r="I35" s="123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>
        <f>SUM(W20+W34)</f>
        <v>24</v>
      </c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</row>
    <row r="36" ht="13.5" customHeight="1"/>
    <row r="37" ht="15" customHeight="1"/>
    <row r="39" spans="2:28" ht="15.75">
      <c r="B39" s="166" t="s">
        <v>1075</v>
      </c>
      <c r="C39" s="240"/>
      <c r="D39" s="203"/>
      <c r="E39" s="203"/>
      <c r="F39" s="203"/>
      <c r="G39" s="203"/>
      <c r="H39" s="203"/>
      <c r="I39" s="203"/>
      <c r="J39" s="799" t="s">
        <v>1110</v>
      </c>
      <c r="K39" s="799"/>
      <c r="L39" s="799"/>
      <c r="M39" s="799"/>
      <c r="Y39" s="151"/>
      <c r="Z39" s="151"/>
      <c r="AA39" s="151"/>
      <c r="AB39" s="151"/>
    </row>
    <row r="40" spans="2:28" ht="15.75">
      <c r="B40" s="1041"/>
      <c r="C40" s="1041"/>
      <c r="D40" s="240"/>
      <c r="E40" s="240"/>
      <c r="F40" s="203"/>
      <c r="G40" s="243"/>
      <c r="H40" s="829"/>
      <c r="I40" s="829"/>
      <c r="J40" s="1043" t="s">
        <v>186</v>
      </c>
      <c r="K40" s="1043"/>
      <c r="L40" s="1043"/>
      <c r="Y40" s="1037" t="s">
        <v>512</v>
      </c>
      <c r="Z40" s="1037"/>
      <c r="AA40" s="1037"/>
      <c r="AB40" s="1037"/>
    </row>
    <row r="41" spans="2:10" ht="15.75">
      <c r="B41" s="828"/>
      <c r="C41" s="828"/>
      <c r="D41" s="166"/>
      <c r="E41" s="198"/>
      <c r="F41" s="77"/>
      <c r="G41" s="77"/>
      <c r="H41" s="11"/>
      <c r="I41" s="11"/>
      <c r="J41" s="134"/>
    </row>
    <row r="42" spans="2:28" ht="15.75">
      <c r="B42" s="76"/>
      <c r="J42" s="20"/>
      <c r="K42" s="20"/>
      <c r="L42" s="20"/>
      <c r="M42" s="20"/>
      <c r="Q42" s="20"/>
      <c r="R42" s="20"/>
      <c r="S42" s="20"/>
      <c r="Y42" s="20"/>
      <c r="Z42" s="20"/>
      <c r="AA42" s="20"/>
      <c r="AB42" s="20"/>
    </row>
    <row r="43" spans="2:28" ht="15.75">
      <c r="B43" s="76" t="s">
        <v>771</v>
      </c>
      <c r="J43" s="799" t="s">
        <v>772</v>
      </c>
      <c r="K43" s="799"/>
      <c r="L43" s="799"/>
      <c r="M43" s="79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52"/>
      <c r="Z43" s="252"/>
      <c r="AA43" s="252"/>
      <c r="AB43" s="252"/>
    </row>
    <row r="44" spans="10:28" ht="15.75">
      <c r="J44" s="1037" t="s">
        <v>186</v>
      </c>
      <c r="K44" s="1037"/>
      <c r="L44" s="1037"/>
      <c r="M44" s="1037"/>
      <c r="N44" s="20"/>
      <c r="O44" s="20"/>
      <c r="P44" s="20"/>
      <c r="Q44" s="1036"/>
      <c r="R44" s="1036"/>
      <c r="S44" s="1036"/>
      <c r="T44" s="20"/>
      <c r="U44" s="20"/>
      <c r="V44" s="20"/>
      <c r="W44" s="20"/>
      <c r="X44" s="20"/>
      <c r="Y44" s="1037" t="s">
        <v>512</v>
      </c>
      <c r="Z44" s="1037"/>
      <c r="AA44" s="1037"/>
      <c r="AB44" s="1037"/>
    </row>
    <row r="45" spans="11:28" ht="15.75"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2:28" ht="15.75">
      <c r="B46" s="19" t="s">
        <v>394</v>
      </c>
      <c r="D46" s="151" t="s">
        <v>1017</v>
      </c>
      <c r="J46" s="799" t="s">
        <v>1009</v>
      </c>
      <c r="K46" s="799"/>
      <c r="L46" s="799"/>
      <c r="M46" s="79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032"/>
      <c r="Z46" s="1032"/>
      <c r="AA46" s="1032"/>
      <c r="AB46" s="1032"/>
    </row>
    <row r="47" spans="2:28" ht="15.75">
      <c r="B47" s="310" t="s">
        <v>857</v>
      </c>
      <c r="C47" s="310"/>
      <c r="D47" s="670" t="s">
        <v>478</v>
      </c>
      <c r="E47" s="310"/>
      <c r="F47" s="310"/>
      <c r="G47" s="310"/>
      <c r="H47" s="310"/>
      <c r="I47" s="461"/>
      <c r="J47" s="1037" t="s">
        <v>186</v>
      </c>
      <c r="K47" s="1037"/>
      <c r="L47" s="1037"/>
      <c r="M47" s="1037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042" t="s">
        <v>512</v>
      </c>
      <c r="Z47" s="1040"/>
      <c r="AA47" s="1040"/>
      <c r="AB47" s="1040"/>
    </row>
    <row r="48" spans="2:19" ht="15.75">
      <c r="B48" s="310"/>
      <c r="C48" s="310"/>
      <c r="D48" s="462"/>
      <c r="E48" s="310"/>
      <c r="F48" s="310"/>
      <c r="G48" s="310"/>
      <c r="H48" s="310"/>
      <c r="I48" s="1035"/>
      <c r="J48" s="1035"/>
      <c r="K48" s="1035"/>
      <c r="Q48" s="1036"/>
      <c r="R48" s="1036"/>
      <c r="S48" s="1036"/>
    </row>
    <row r="49" spans="2:28" ht="15.75">
      <c r="B49" s="76" t="s">
        <v>770</v>
      </c>
      <c r="Y49" s="1038">
        <v>43879</v>
      </c>
      <c r="Z49" s="1038"/>
      <c r="AA49" s="1038"/>
      <c r="AB49" s="1038"/>
    </row>
    <row r="50" spans="2:28" ht="15.75">
      <c r="B50" s="253"/>
      <c r="Y50" s="1037" t="s">
        <v>798</v>
      </c>
      <c r="Z50" s="1037"/>
      <c r="AA50" s="1037"/>
      <c r="AB50" s="1037"/>
    </row>
    <row r="51" ht="15.75">
      <c r="B51" s="248"/>
    </row>
  </sheetData>
  <sheetProtection/>
  <mergeCells count="67">
    <mergeCell ref="AC4:AC5"/>
    <mergeCell ref="AI4:AI5"/>
    <mergeCell ref="AG4:AG5"/>
    <mergeCell ref="U4:U5"/>
    <mergeCell ref="AB4:AB5"/>
    <mergeCell ref="X4:X5"/>
    <mergeCell ref="V4:V5"/>
    <mergeCell ref="W4:W5"/>
    <mergeCell ref="Z4:Z5"/>
    <mergeCell ref="AG1:AM1"/>
    <mergeCell ref="A2:AM2"/>
    <mergeCell ref="AK4:AK5"/>
    <mergeCell ref="AL4:AL5"/>
    <mergeCell ref="AA4:AA5"/>
    <mergeCell ref="Y4:Y5"/>
    <mergeCell ref="AD4:AD5"/>
    <mergeCell ref="AH4:AH5"/>
    <mergeCell ref="R4:R5"/>
    <mergeCell ref="AM4:AM5"/>
    <mergeCell ref="Y44:AB44"/>
    <mergeCell ref="E3:E5"/>
    <mergeCell ref="A35:E35"/>
    <mergeCell ref="A20:E20"/>
    <mergeCell ref="A21:AM21"/>
    <mergeCell ref="C3:C5"/>
    <mergeCell ref="D3:D5"/>
    <mergeCell ref="A7:AM7"/>
    <mergeCell ref="Q4:Q5"/>
    <mergeCell ref="AE4:AE5"/>
    <mergeCell ref="A3:A5"/>
    <mergeCell ref="S4:S5"/>
    <mergeCell ref="P4:P5"/>
    <mergeCell ref="F3:F5"/>
    <mergeCell ref="B3:B5"/>
    <mergeCell ref="J4:J5"/>
    <mergeCell ref="G3:H4"/>
    <mergeCell ref="I3:AM3"/>
    <mergeCell ref="AF4:AF5"/>
    <mergeCell ref="AJ4:AJ5"/>
    <mergeCell ref="A34:E34"/>
    <mergeCell ref="Q44:S44"/>
    <mergeCell ref="C11:C12"/>
    <mergeCell ref="B11:B12"/>
    <mergeCell ref="A11:A12"/>
    <mergeCell ref="B41:C41"/>
    <mergeCell ref="B40:C40"/>
    <mergeCell ref="H40:I40"/>
    <mergeCell ref="J44:M44"/>
    <mergeCell ref="J43:M43"/>
    <mergeCell ref="Y40:AB40"/>
    <mergeCell ref="J40:L40"/>
    <mergeCell ref="I4:I5"/>
    <mergeCell ref="T4:T5"/>
    <mergeCell ref="M4:M5"/>
    <mergeCell ref="L4:L5"/>
    <mergeCell ref="N4:N5"/>
    <mergeCell ref="O4:O5"/>
    <mergeCell ref="K4:K5"/>
    <mergeCell ref="J39:M39"/>
    <mergeCell ref="J47:M47"/>
    <mergeCell ref="Y46:AB46"/>
    <mergeCell ref="Y49:AB49"/>
    <mergeCell ref="Y50:AB50"/>
    <mergeCell ref="Y47:AB47"/>
    <mergeCell ref="I48:K48"/>
    <mergeCell ref="Q48:S48"/>
    <mergeCell ref="J46:M46"/>
  </mergeCells>
  <printOptions horizontalCentered="1"/>
  <pageMargins left="0.3937007874015748" right="0.3937007874015748" top="1.1811023622047245" bottom="0.3937007874015748" header="0.31496062992125984" footer="0.31496062992125984"/>
  <pageSetup fitToHeight="0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60"/>
  <sheetViews>
    <sheetView zoomScale="72" zoomScaleNormal="72" zoomScaleSheetLayoutView="59" workbookViewId="0" topLeftCell="A1">
      <pane xSplit="5" ySplit="6" topLeftCell="F4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61" sqref="R61"/>
    </sheetView>
  </sheetViews>
  <sheetFormatPr defaultColWidth="9.140625" defaultRowHeight="15"/>
  <cols>
    <col min="1" max="1" width="5.421875" style="11" customWidth="1"/>
    <col min="2" max="2" width="19.00390625" style="11" customWidth="1"/>
    <col min="3" max="3" width="15.57421875" style="11" customWidth="1"/>
    <col min="4" max="4" width="6.7109375" style="11" customWidth="1"/>
    <col min="5" max="5" width="5.28125" style="11" customWidth="1"/>
    <col min="6" max="6" width="7.421875" style="11" customWidth="1"/>
    <col min="7" max="24" width="4.421875" style="11" customWidth="1"/>
    <col min="25" max="25" width="6.140625" style="11" customWidth="1"/>
    <col min="26" max="26" width="5.8515625" style="11" customWidth="1"/>
    <col min="27" max="27" width="6.421875" style="11" customWidth="1"/>
    <col min="28" max="29" width="6.28125" style="11" customWidth="1"/>
    <col min="30" max="36" width="4.421875" style="11" customWidth="1"/>
    <col min="37" max="16384" width="9.140625" style="11" customWidth="1"/>
  </cols>
  <sheetData>
    <row r="1" spans="27:36" ht="19.5" thickBot="1">
      <c r="AA1" s="6"/>
      <c r="AB1" s="6"/>
      <c r="AC1" s="6"/>
      <c r="AD1" s="6"/>
      <c r="AE1" s="6"/>
      <c r="AF1" s="6"/>
      <c r="AG1" s="1090" t="s">
        <v>820</v>
      </c>
      <c r="AH1" s="1091"/>
      <c r="AI1" s="1091"/>
      <c r="AJ1" s="1091"/>
    </row>
    <row r="2" spans="1:36" ht="46.5" customHeight="1" thickBot="1">
      <c r="A2" s="989" t="s">
        <v>1136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1"/>
    </row>
    <row r="3" spans="1:36" ht="15.75" customHeight="1">
      <c r="A3" s="1055" t="s">
        <v>414</v>
      </c>
      <c r="B3" s="1060" t="s">
        <v>377</v>
      </c>
      <c r="C3" s="1060" t="s">
        <v>378</v>
      </c>
      <c r="D3" s="1096" t="s">
        <v>305</v>
      </c>
      <c r="E3" s="1097"/>
      <c r="F3" s="1100" t="s">
        <v>428</v>
      </c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1"/>
      <c r="AC3" s="1101"/>
      <c r="AD3" s="1101"/>
      <c r="AE3" s="1101"/>
      <c r="AF3" s="1101"/>
      <c r="AG3" s="1101"/>
      <c r="AH3" s="1101"/>
      <c r="AI3" s="1101"/>
      <c r="AJ3" s="1102"/>
    </row>
    <row r="4" spans="1:36" ht="252" customHeight="1">
      <c r="A4" s="835"/>
      <c r="B4" s="1061"/>
      <c r="C4" s="1061"/>
      <c r="D4" s="1098"/>
      <c r="E4" s="1099"/>
      <c r="F4" s="1105" t="s">
        <v>435</v>
      </c>
      <c r="G4" s="1087" t="s">
        <v>436</v>
      </c>
      <c r="H4" s="1087" t="s">
        <v>437</v>
      </c>
      <c r="I4" s="1087" t="s">
        <v>438</v>
      </c>
      <c r="J4" s="1046" t="s">
        <v>399</v>
      </c>
      <c r="K4" s="1087" t="s">
        <v>439</v>
      </c>
      <c r="L4" s="1087" t="s">
        <v>440</v>
      </c>
      <c r="M4" s="1087" t="s">
        <v>441</v>
      </c>
      <c r="N4" s="1087" t="s">
        <v>442</v>
      </c>
      <c r="O4" s="1087" t="s">
        <v>443</v>
      </c>
      <c r="P4" s="1087" t="s">
        <v>444</v>
      </c>
      <c r="Q4" s="1087" t="s">
        <v>445</v>
      </c>
      <c r="R4" s="1087" t="s">
        <v>446</v>
      </c>
      <c r="S4" s="1087" t="s">
        <v>447</v>
      </c>
      <c r="T4" s="1087" t="s">
        <v>457</v>
      </c>
      <c r="U4" s="1087" t="s">
        <v>458</v>
      </c>
      <c r="V4" s="1087" t="s">
        <v>448</v>
      </c>
      <c r="W4" s="1087" t="s">
        <v>449</v>
      </c>
      <c r="X4" s="1087" t="s">
        <v>450</v>
      </c>
      <c r="Y4" s="1087" t="s">
        <v>459</v>
      </c>
      <c r="Z4" s="1094" t="s">
        <v>401</v>
      </c>
      <c r="AA4" s="1087" t="s">
        <v>451</v>
      </c>
      <c r="AB4" s="1087" t="s">
        <v>452</v>
      </c>
      <c r="AC4" s="1087" t="s">
        <v>461</v>
      </c>
      <c r="AD4" s="1087" t="s">
        <v>462</v>
      </c>
      <c r="AE4" s="1087" t="s">
        <v>453</v>
      </c>
      <c r="AF4" s="1087" t="s">
        <v>454</v>
      </c>
      <c r="AG4" s="1087" t="s">
        <v>463</v>
      </c>
      <c r="AH4" s="1087" t="s">
        <v>464</v>
      </c>
      <c r="AI4" s="1087" t="s">
        <v>465</v>
      </c>
      <c r="AJ4" s="1103" t="s">
        <v>466</v>
      </c>
    </row>
    <row r="5" spans="1:36" ht="63.75" customHeight="1" thickBot="1">
      <c r="A5" s="1056"/>
      <c r="B5" s="1062"/>
      <c r="C5" s="1062"/>
      <c r="D5" s="68" t="s">
        <v>455</v>
      </c>
      <c r="E5" s="94" t="s">
        <v>456</v>
      </c>
      <c r="F5" s="1106"/>
      <c r="G5" s="1088"/>
      <c r="H5" s="1088"/>
      <c r="I5" s="1088"/>
      <c r="J5" s="1047"/>
      <c r="K5" s="1088"/>
      <c r="L5" s="1088"/>
      <c r="M5" s="1088"/>
      <c r="N5" s="1088"/>
      <c r="O5" s="1088"/>
      <c r="P5" s="1088"/>
      <c r="Q5" s="1088"/>
      <c r="R5" s="1088"/>
      <c r="S5" s="1088"/>
      <c r="T5" s="1088"/>
      <c r="U5" s="1088"/>
      <c r="V5" s="1088"/>
      <c r="W5" s="1088"/>
      <c r="X5" s="1088"/>
      <c r="Y5" s="1088"/>
      <c r="Z5" s="1095"/>
      <c r="AA5" s="1088"/>
      <c r="AB5" s="1088"/>
      <c r="AC5" s="1088"/>
      <c r="AD5" s="1088"/>
      <c r="AE5" s="1088"/>
      <c r="AF5" s="1088"/>
      <c r="AG5" s="1088"/>
      <c r="AH5" s="1088"/>
      <c r="AI5" s="1088"/>
      <c r="AJ5" s="1104"/>
    </row>
    <row r="6" spans="1:36" ht="18.75" customHeight="1" thickBot="1">
      <c r="A6" s="65">
        <v>1</v>
      </c>
      <c r="B6" s="66">
        <v>2</v>
      </c>
      <c r="C6" s="66">
        <v>3</v>
      </c>
      <c r="D6" s="65">
        <v>4</v>
      </c>
      <c r="E6" s="67">
        <v>5</v>
      </c>
      <c r="F6" s="149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  <c r="M6" s="144">
        <v>13</v>
      </c>
      <c r="N6" s="144">
        <v>14</v>
      </c>
      <c r="O6" s="144">
        <v>15</v>
      </c>
      <c r="P6" s="144">
        <v>16</v>
      </c>
      <c r="Q6" s="144">
        <v>17</v>
      </c>
      <c r="R6" s="144">
        <v>18</v>
      </c>
      <c r="S6" s="144">
        <v>19</v>
      </c>
      <c r="T6" s="144">
        <v>20</v>
      </c>
      <c r="U6" s="144">
        <v>21</v>
      </c>
      <c r="V6" s="144">
        <v>22</v>
      </c>
      <c r="W6" s="144">
        <v>23</v>
      </c>
      <c r="X6" s="144">
        <v>24</v>
      </c>
      <c r="Y6" s="144">
        <v>25</v>
      </c>
      <c r="Z6" s="610">
        <v>26</v>
      </c>
      <c r="AA6" s="144">
        <v>27</v>
      </c>
      <c r="AB6" s="66">
        <v>28</v>
      </c>
      <c r="AC6" s="66">
        <v>29</v>
      </c>
      <c r="AD6" s="66">
        <v>30</v>
      </c>
      <c r="AE6" s="66">
        <v>31</v>
      </c>
      <c r="AF6" s="66">
        <v>32</v>
      </c>
      <c r="AG6" s="66">
        <v>33</v>
      </c>
      <c r="AH6" s="66">
        <v>34</v>
      </c>
      <c r="AI6" s="66">
        <v>35</v>
      </c>
      <c r="AJ6" s="67">
        <v>36</v>
      </c>
    </row>
    <row r="7" spans="1:36" ht="78" customHeight="1" thickBot="1">
      <c r="A7" s="431">
        <v>1</v>
      </c>
      <c r="B7" s="227" t="s">
        <v>3</v>
      </c>
      <c r="C7" s="89" t="s">
        <v>740</v>
      </c>
      <c r="D7" s="86">
        <v>5</v>
      </c>
      <c r="E7" s="87">
        <v>1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>
        <v>1</v>
      </c>
      <c r="T7" s="89"/>
      <c r="U7" s="89"/>
      <c r="V7" s="89"/>
      <c r="W7" s="89"/>
      <c r="X7" s="89"/>
      <c r="Y7" s="89">
        <v>1</v>
      </c>
      <c r="Z7" s="89"/>
      <c r="AA7" s="89"/>
      <c r="AB7" s="89"/>
      <c r="AC7" s="89">
        <v>10</v>
      </c>
      <c r="AD7" s="89"/>
      <c r="AE7" s="89"/>
      <c r="AF7" s="89"/>
      <c r="AG7" s="89"/>
      <c r="AH7" s="89"/>
      <c r="AI7" s="89"/>
      <c r="AJ7" s="87"/>
    </row>
    <row r="8" spans="1:36" ht="30.75" customHeight="1" thickBot="1">
      <c r="A8" s="1108" t="s">
        <v>884</v>
      </c>
      <c r="B8" s="1109"/>
      <c r="C8" s="1109"/>
      <c r="D8" s="430">
        <f>SUM(D7:D7)</f>
        <v>5</v>
      </c>
      <c r="E8" s="234">
        <f>SUM(E7:E7)</f>
        <v>1</v>
      </c>
      <c r="F8" s="434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>
        <f>SUM(S7:S7)</f>
        <v>1</v>
      </c>
      <c r="T8" s="233"/>
      <c r="U8" s="233"/>
      <c r="V8" s="233"/>
      <c r="W8" s="233"/>
      <c r="X8" s="233"/>
      <c r="Y8" s="233">
        <f>SUM(Y7:Y7)</f>
        <v>1</v>
      </c>
      <c r="Z8" s="233"/>
      <c r="AA8" s="233"/>
      <c r="AB8" s="233"/>
      <c r="AC8" s="233">
        <f>SUM(AC7:AC7)</f>
        <v>10</v>
      </c>
      <c r="AD8" s="233"/>
      <c r="AE8" s="233"/>
      <c r="AF8" s="233"/>
      <c r="AG8" s="233"/>
      <c r="AH8" s="233"/>
      <c r="AI8" s="233"/>
      <c r="AJ8" s="234"/>
    </row>
    <row r="9" spans="1:36" ht="80.25" customHeight="1" thickBot="1">
      <c r="A9" s="604">
        <v>2</v>
      </c>
      <c r="B9" s="550" t="s">
        <v>768</v>
      </c>
      <c r="C9" s="238" t="s">
        <v>112</v>
      </c>
      <c r="D9" s="597">
        <v>5</v>
      </c>
      <c r="E9" s="605">
        <v>1</v>
      </c>
      <c r="F9" s="606"/>
      <c r="G9" s="598"/>
      <c r="H9" s="598"/>
      <c r="I9" s="598">
        <v>1</v>
      </c>
      <c r="J9" s="598"/>
      <c r="K9" s="598">
        <v>1</v>
      </c>
      <c r="L9" s="598">
        <v>2</v>
      </c>
      <c r="M9" s="598">
        <v>1</v>
      </c>
      <c r="N9" s="598"/>
      <c r="O9" s="598">
        <v>2</v>
      </c>
      <c r="P9" s="598"/>
      <c r="Q9" s="598"/>
      <c r="R9" s="598"/>
      <c r="S9" s="598">
        <v>1</v>
      </c>
      <c r="T9" s="598"/>
      <c r="U9" s="598"/>
      <c r="V9" s="598"/>
      <c r="W9" s="598"/>
      <c r="X9" s="598"/>
      <c r="Y9" s="598">
        <v>1</v>
      </c>
      <c r="Z9" s="598"/>
      <c r="AA9" s="598">
        <v>2</v>
      </c>
      <c r="AB9" s="598">
        <v>10</v>
      </c>
      <c r="AC9" s="598">
        <v>30</v>
      </c>
      <c r="AD9" s="598"/>
      <c r="AE9" s="598"/>
      <c r="AF9" s="598"/>
      <c r="AG9" s="598"/>
      <c r="AH9" s="607"/>
      <c r="AI9" s="607"/>
      <c r="AJ9" s="608"/>
    </row>
    <row r="10" spans="1:36" ht="36" customHeight="1" thickBot="1">
      <c r="A10" s="1111" t="s">
        <v>496</v>
      </c>
      <c r="B10" s="1110"/>
      <c r="C10" s="1110"/>
      <c r="D10" s="430">
        <f>SUM(D9:D9)</f>
        <v>5</v>
      </c>
      <c r="E10" s="234">
        <f>SUM(E9:E9)</f>
        <v>1</v>
      </c>
      <c r="F10" s="434"/>
      <c r="G10" s="233"/>
      <c r="H10" s="233"/>
      <c r="I10" s="233">
        <f>SUM(I9:I9)</f>
        <v>1</v>
      </c>
      <c r="J10" s="233"/>
      <c r="K10" s="233">
        <f>SUM(K9:K9)</f>
        <v>1</v>
      </c>
      <c r="L10" s="233">
        <f>SUM(L9:L9)</f>
        <v>2</v>
      </c>
      <c r="M10" s="233">
        <f>SUM(M9:M9)</f>
        <v>1</v>
      </c>
      <c r="N10" s="233"/>
      <c r="O10" s="233">
        <f>SUM(O9:O9)</f>
        <v>2</v>
      </c>
      <c r="P10" s="233"/>
      <c r="Q10" s="233"/>
      <c r="R10" s="233"/>
      <c r="S10" s="233">
        <f>SUM(S9:S9)</f>
        <v>1</v>
      </c>
      <c r="T10" s="233"/>
      <c r="U10" s="233"/>
      <c r="V10" s="233"/>
      <c r="W10" s="233"/>
      <c r="X10" s="233"/>
      <c r="Y10" s="233">
        <f>SUM(Y9:Y9)</f>
        <v>1</v>
      </c>
      <c r="Z10" s="233"/>
      <c r="AA10" s="233">
        <f>SUM(AA9:AA9)</f>
        <v>2</v>
      </c>
      <c r="AB10" s="233">
        <f>SUM(AB9:AB9)</f>
        <v>10</v>
      </c>
      <c r="AC10" s="233">
        <f>SUM(AC9:AC9)</f>
        <v>30</v>
      </c>
      <c r="AD10" s="233"/>
      <c r="AE10" s="233"/>
      <c r="AF10" s="233"/>
      <c r="AG10" s="233"/>
      <c r="AH10" s="233"/>
      <c r="AI10" s="233"/>
      <c r="AJ10" s="234"/>
    </row>
    <row r="11" spans="1:36" ht="96" customHeight="1">
      <c r="A11" s="86">
        <v>3</v>
      </c>
      <c r="B11" s="553" t="s">
        <v>4</v>
      </c>
      <c r="C11" s="554" t="s">
        <v>741</v>
      </c>
      <c r="D11" s="555">
        <v>10</v>
      </c>
      <c r="E11" s="512">
        <v>2</v>
      </c>
      <c r="F11" s="556"/>
      <c r="G11" s="513"/>
      <c r="H11" s="513"/>
      <c r="I11" s="513"/>
      <c r="J11" s="513"/>
      <c r="K11" s="513">
        <v>1</v>
      </c>
      <c r="L11" s="513">
        <v>2</v>
      </c>
      <c r="M11" s="513"/>
      <c r="N11" s="513"/>
      <c r="O11" s="513">
        <v>2</v>
      </c>
      <c r="P11" s="513"/>
      <c r="Q11" s="513"/>
      <c r="R11" s="513"/>
      <c r="S11" s="513">
        <v>1</v>
      </c>
      <c r="T11" s="513"/>
      <c r="U11" s="513"/>
      <c r="V11" s="513"/>
      <c r="W11" s="513">
        <v>1</v>
      </c>
      <c r="X11" s="513"/>
      <c r="Y11" s="513"/>
      <c r="Z11" s="513"/>
      <c r="AA11" s="513"/>
      <c r="AB11" s="513">
        <v>7</v>
      </c>
      <c r="AC11" s="513">
        <v>5</v>
      </c>
      <c r="AD11" s="513"/>
      <c r="AE11" s="513"/>
      <c r="AF11" s="513"/>
      <c r="AG11" s="513"/>
      <c r="AH11" s="513"/>
      <c r="AI11" s="513"/>
      <c r="AJ11" s="512"/>
    </row>
    <row r="12" spans="1:36" ht="99" customHeight="1" thickBot="1">
      <c r="A12" s="431">
        <v>3</v>
      </c>
      <c r="B12" s="719" t="s">
        <v>5</v>
      </c>
      <c r="C12" s="720" t="s">
        <v>742</v>
      </c>
      <c r="D12" s="721">
        <v>5</v>
      </c>
      <c r="E12" s="671">
        <v>1</v>
      </c>
      <c r="F12" s="722"/>
      <c r="G12" s="673"/>
      <c r="H12" s="673"/>
      <c r="I12" s="673"/>
      <c r="J12" s="673"/>
      <c r="K12" s="673">
        <v>1</v>
      </c>
      <c r="L12" s="673">
        <v>2</v>
      </c>
      <c r="M12" s="673"/>
      <c r="N12" s="673"/>
      <c r="O12" s="673">
        <v>2</v>
      </c>
      <c r="P12" s="673"/>
      <c r="Q12" s="673"/>
      <c r="R12" s="673"/>
      <c r="S12" s="673">
        <v>2</v>
      </c>
      <c r="T12" s="673"/>
      <c r="U12" s="673"/>
      <c r="V12" s="673"/>
      <c r="W12" s="673"/>
      <c r="X12" s="673"/>
      <c r="Y12" s="673">
        <v>1</v>
      </c>
      <c r="Z12" s="673"/>
      <c r="AA12" s="673">
        <v>1</v>
      </c>
      <c r="AB12" s="673">
        <v>2</v>
      </c>
      <c r="AC12" s="673">
        <v>5</v>
      </c>
      <c r="AD12" s="673"/>
      <c r="AE12" s="673"/>
      <c r="AF12" s="673"/>
      <c r="AG12" s="673"/>
      <c r="AH12" s="673"/>
      <c r="AI12" s="673"/>
      <c r="AJ12" s="671"/>
    </row>
    <row r="13" spans="1:36" ht="32.25" customHeight="1" thickBot="1">
      <c r="A13" s="1108" t="s">
        <v>897</v>
      </c>
      <c r="B13" s="1110"/>
      <c r="C13" s="1110"/>
      <c r="D13" s="430">
        <f>SUM(D11:D12)</f>
        <v>15</v>
      </c>
      <c r="E13" s="234">
        <f>SUM(E11:E12)</f>
        <v>3</v>
      </c>
      <c r="F13" s="434"/>
      <c r="G13" s="233"/>
      <c r="H13" s="233"/>
      <c r="I13" s="233"/>
      <c r="J13" s="233"/>
      <c r="K13" s="233">
        <f>SUM(K11:K12)</f>
        <v>2</v>
      </c>
      <c r="L13" s="233">
        <f>SUM(L11:L12)</f>
        <v>4</v>
      </c>
      <c r="M13" s="233"/>
      <c r="N13" s="233"/>
      <c r="O13" s="233">
        <f>SUM(O11:O12)</f>
        <v>4</v>
      </c>
      <c r="P13" s="233"/>
      <c r="Q13" s="233"/>
      <c r="R13" s="233"/>
      <c r="S13" s="233">
        <f>SUM(S11:S12)</f>
        <v>3</v>
      </c>
      <c r="T13" s="233"/>
      <c r="U13" s="233"/>
      <c r="V13" s="233"/>
      <c r="W13" s="233">
        <f>SUM(W11:W12)</f>
        <v>1</v>
      </c>
      <c r="X13" s="233"/>
      <c r="Y13" s="233">
        <f>SUM(Y11:Y12)</f>
        <v>1</v>
      </c>
      <c r="Z13" s="233"/>
      <c r="AA13" s="233">
        <f>SUM(AA11:AA12)</f>
        <v>1</v>
      </c>
      <c r="AB13" s="233">
        <f>SUM(AB11:AB12)</f>
        <v>9</v>
      </c>
      <c r="AC13" s="233">
        <f>SUM(AC11:AC12)</f>
        <v>10</v>
      </c>
      <c r="AD13" s="233"/>
      <c r="AE13" s="233"/>
      <c r="AF13" s="233"/>
      <c r="AG13" s="233"/>
      <c r="AH13" s="233"/>
      <c r="AI13" s="233"/>
      <c r="AJ13" s="234"/>
    </row>
    <row r="14" spans="1:36" ht="91.5" customHeight="1">
      <c r="A14" s="1112">
        <v>4</v>
      </c>
      <c r="B14" s="553" t="s">
        <v>1077</v>
      </c>
      <c r="C14" s="554" t="s">
        <v>527</v>
      </c>
      <c r="D14" s="555">
        <v>10</v>
      </c>
      <c r="E14" s="512">
        <v>1</v>
      </c>
      <c r="F14" s="556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>
        <v>10</v>
      </c>
      <c r="AD14" s="513">
        <v>1</v>
      </c>
      <c r="AE14" s="513"/>
      <c r="AF14" s="513"/>
      <c r="AG14" s="513"/>
      <c r="AH14" s="513"/>
      <c r="AI14" s="513"/>
      <c r="AJ14" s="512"/>
    </row>
    <row r="15" spans="1:36" ht="91.5" customHeight="1">
      <c r="A15" s="1113"/>
      <c r="B15" s="229" t="s">
        <v>1078</v>
      </c>
      <c r="C15" s="100" t="s">
        <v>397</v>
      </c>
      <c r="D15" s="101">
        <v>10</v>
      </c>
      <c r="E15" s="102">
        <v>1</v>
      </c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>
        <v>10</v>
      </c>
      <c r="AD15" s="105">
        <v>1</v>
      </c>
      <c r="AE15" s="105"/>
      <c r="AF15" s="105"/>
      <c r="AG15" s="105"/>
      <c r="AH15" s="105"/>
      <c r="AI15" s="105"/>
      <c r="AJ15" s="102"/>
    </row>
    <row r="16" spans="1:36" ht="95.25" customHeight="1">
      <c r="A16" s="1113"/>
      <c r="B16" s="229" t="s">
        <v>1079</v>
      </c>
      <c r="C16" s="100" t="s">
        <v>397</v>
      </c>
      <c r="D16" s="101">
        <v>10</v>
      </c>
      <c r="E16" s="102">
        <v>1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>
        <v>10</v>
      </c>
      <c r="AD16" s="105">
        <v>2</v>
      </c>
      <c r="AE16" s="105"/>
      <c r="AF16" s="105"/>
      <c r="AG16" s="105"/>
      <c r="AH16" s="105"/>
      <c r="AI16" s="105"/>
      <c r="AJ16" s="102"/>
    </row>
    <row r="17" spans="1:36" ht="93.75" customHeight="1">
      <c r="A17" s="1113"/>
      <c r="B17" s="229" t="s">
        <v>1080</v>
      </c>
      <c r="C17" s="100" t="s">
        <v>398</v>
      </c>
      <c r="D17" s="101">
        <v>10</v>
      </c>
      <c r="E17" s="102">
        <v>1</v>
      </c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>
        <v>10</v>
      </c>
      <c r="AD17" s="105">
        <v>1</v>
      </c>
      <c r="AE17" s="105"/>
      <c r="AF17" s="105"/>
      <c r="AG17" s="105"/>
      <c r="AH17" s="105"/>
      <c r="AI17" s="105"/>
      <c r="AJ17" s="102"/>
    </row>
    <row r="18" spans="1:36" ht="82.5" customHeight="1">
      <c r="A18" s="1113"/>
      <c r="B18" s="710" t="s">
        <v>7</v>
      </c>
      <c r="C18" s="711" t="s">
        <v>398</v>
      </c>
      <c r="D18" s="428">
        <v>10</v>
      </c>
      <c r="E18" s="222">
        <v>1</v>
      </c>
      <c r="F18" s="42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>
        <v>1</v>
      </c>
      <c r="T18" s="182"/>
      <c r="U18" s="182"/>
      <c r="V18" s="182"/>
      <c r="W18" s="182">
        <v>1</v>
      </c>
      <c r="X18" s="182"/>
      <c r="Y18" s="182">
        <v>1</v>
      </c>
      <c r="Z18" s="182"/>
      <c r="AA18" s="182"/>
      <c r="AB18" s="182"/>
      <c r="AC18" s="182">
        <v>10</v>
      </c>
      <c r="AD18" s="182">
        <v>2</v>
      </c>
      <c r="AE18" s="182"/>
      <c r="AF18" s="182"/>
      <c r="AG18" s="182"/>
      <c r="AH18" s="182"/>
      <c r="AI18" s="182"/>
      <c r="AJ18" s="222"/>
    </row>
    <row r="19" spans="1:36" ht="81" customHeight="1">
      <c r="A19" s="1114"/>
      <c r="B19" s="229" t="s">
        <v>9</v>
      </c>
      <c r="C19" s="100" t="s">
        <v>397</v>
      </c>
      <c r="D19" s="101">
        <v>10</v>
      </c>
      <c r="E19" s="102">
        <v>1</v>
      </c>
      <c r="F19" s="104"/>
      <c r="G19" s="105"/>
      <c r="H19" s="105"/>
      <c r="I19" s="105"/>
      <c r="J19" s="105"/>
      <c r="K19" s="105">
        <v>1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>
        <v>1</v>
      </c>
      <c r="Z19" s="105"/>
      <c r="AA19" s="105"/>
      <c r="AB19" s="105"/>
      <c r="AC19" s="105">
        <v>10</v>
      </c>
      <c r="AD19" s="105">
        <v>1</v>
      </c>
      <c r="AE19" s="105"/>
      <c r="AF19" s="105"/>
      <c r="AG19" s="105"/>
      <c r="AH19" s="105"/>
      <c r="AI19" s="105"/>
      <c r="AJ19" s="102"/>
    </row>
    <row r="20" spans="1:36" ht="68.25" customHeight="1" thickBot="1">
      <c r="A20" s="672">
        <v>4</v>
      </c>
      <c r="B20" s="710" t="s">
        <v>8</v>
      </c>
      <c r="C20" s="711" t="s">
        <v>527</v>
      </c>
      <c r="D20" s="721">
        <v>7</v>
      </c>
      <c r="E20" s="671">
        <v>1</v>
      </c>
      <c r="F20" s="722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>
        <v>1</v>
      </c>
      <c r="X20" s="673"/>
      <c r="Y20" s="673"/>
      <c r="Z20" s="673"/>
      <c r="AA20" s="673"/>
      <c r="AB20" s="673"/>
      <c r="AC20" s="673">
        <v>7</v>
      </c>
      <c r="AD20" s="673">
        <v>1</v>
      </c>
      <c r="AE20" s="673"/>
      <c r="AF20" s="673"/>
      <c r="AG20" s="673"/>
      <c r="AH20" s="673"/>
      <c r="AI20" s="673"/>
      <c r="AJ20" s="671"/>
    </row>
    <row r="21" spans="1:36" ht="48" customHeight="1" thickBot="1">
      <c r="A21" s="1108" t="s">
        <v>1112</v>
      </c>
      <c r="B21" s="1110"/>
      <c r="C21" s="1110"/>
      <c r="D21" s="231">
        <f>SUM(D14:D20)</f>
        <v>67</v>
      </c>
      <c r="E21" s="232">
        <f>SUM(E14:E20)</f>
        <v>7</v>
      </c>
      <c r="F21" s="435"/>
      <c r="G21" s="230"/>
      <c r="H21" s="230"/>
      <c r="I21" s="230"/>
      <c r="J21" s="230"/>
      <c r="K21" s="230">
        <f>SUM(K14:K20)</f>
        <v>1</v>
      </c>
      <c r="L21" s="230"/>
      <c r="M21" s="230"/>
      <c r="N21" s="230"/>
      <c r="O21" s="230"/>
      <c r="P21" s="230"/>
      <c r="Q21" s="230"/>
      <c r="R21" s="230"/>
      <c r="S21" s="230">
        <f>SUM(S14:S20)</f>
        <v>1</v>
      </c>
      <c r="T21" s="230"/>
      <c r="U21" s="230"/>
      <c r="V21" s="230"/>
      <c r="W21" s="230">
        <f>SUM(W14:W20)</f>
        <v>2</v>
      </c>
      <c r="X21" s="230"/>
      <c r="Y21" s="230">
        <f>SUM(Y14:Y20)</f>
        <v>2</v>
      </c>
      <c r="Z21" s="230"/>
      <c r="AA21" s="230"/>
      <c r="AB21" s="230"/>
      <c r="AC21" s="230">
        <f>SUM(AC14:AC20)</f>
        <v>67</v>
      </c>
      <c r="AD21" s="230">
        <f>SUM(AD14:AD20)</f>
        <v>9</v>
      </c>
      <c r="AE21" s="230"/>
      <c r="AF21" s="230"/>
      <c r="AG21" s="230"/>
      <c r="AH21" s="230"/>
      <c r="AI21" s="230"/>
      <c r="AJ21" s="232"/>
    </row>
    <row r="22" spans="1:36" ht="33.75" customHeight="1">
      <c r="A22" s="1107">
        <v>5</v>
      </c>
      <c r="B22" s="1115" t="s">
        <v>635</v>
      </c>
      <c r="C22" s="82" t="s">
        <v>528</v>
      </c>
      <c r="D22" s="1107">
        <v>20</v>
      </c>
      <c r="E22" s="1125">
        <v>4</v>
      </c>
      <c r="F22" s="1117"/>
      <c r="G22" s="1089"/>
      <c r="H22" s="1089"/>
      <c r="I22" s="1089"/>
      <c r="J22" s="1089"/>
      <c r="K22" s="1089">
        <v>1</v>
      </c>
      <c r="L22" s="1089">
        <v>1</v>
      </c>
      <c r="M22" s="1089"/>
      <c r="N22" s="1089"/>
      <c r="O22" s="1089">
        <v>1</v>
      </c>
      <c r="P22" s="1089"/>
      <c r="Q22" s="1089"/>
      <c r="R22" s="1089"/>
      <c r="S22" s="1089">
        <v>1</v>
      </c>
      <c r="T22" s="1089"/>
      <c r="U22" s="1089"/>
      <c r="V22" s="1089">
        <v>1</v>
      </c>
      <c r="W22" s="1089"/>
      <c r="X22" s="1089"/>
      <c r="Y22" s="1089"/>
      <c r="Z22" s="1089"/>
      <c r="AA22" s="1089"/>
      <c r="AB22" s="1089">
        <v>5</v>
      </c>
      <c r="AC22" s="1089">
        <v>20</v>
      </c>
      <c r="AD22" s="1089">
        <v>5</v>
      </c>
      <c r="AE22" s="1089"/>
      <c r="AF22" s="1089"/>
      <c r="AG22" s="1089"/>
      <c r="AH22" s="1093"/>
      <c r="AI22" s="1093"/>
      <c r="AJ22" s="1092"/>
    </row>
    <row r="23" spans="1:36" ht="34.5" customHeight="1" thickBot="1">
      <c r="A23" s="1118"/>
      <c r="B23" s="1116"/>
      <c r="C23" s="106" t="s">
        <v>588</v>
      </c>
      <c r="D23" s="1107"/>
      <c r="E23" s="1125"/>
      <c r="F23" s="1117"/>
      <c r="G23" s="1089"/>
      <c r="H23" s="1089"/>
      <c r="I23" s="1089"/>
      <c r="J23" s="1089"/>
      <c r="K23" s="1089"/>
      <c r="L23" s="1089"/>
      <c r="M23" s="1089"/>
      <c r="N23" s="1089"/>
      <c r="O23" s="1089"/>
      <c r="P23" s="1089"/>
      <c r="Q23" s="1089"/>
      <c r="R23" s="1089"/>
      <c r="S23" s="1089"/>
      <c r="T23" s="1089"/>
      <c r="U23" s="1089"/>
      <c r="V23" s="1089"/>
      <c r="W23" s="1089"/>
      <c r="X23" s="1089"/>
      <c r="Y23" s="1089"/>
      <c r="Z23" s="1089"/>
      <c r="AA23" s="1089"/>
      <c r="AB23" s="1089"/>
      <c r="AC23" s="1089"/>
      <c r="AD23" s="1089"/>
      <c r="AE23" s="1089"/>
      <c r="AF23" s="1089"/>
      <c r="AG23" s="1089"/>
      <c r="AH23" s="1093"/>
      <c r="AI23" s="1093"/>
      <c r="AJ23" s="1092"/>
    </row>
    <row r="24" spans="1:36" ht="49.5" customHeight="1" thickBot="1">
      <c r="A24" s="1108" t="s">
        <v>1076</v>
      </c>
      <c r="B24" s="1110"/>
      <c r="C24" s="1110"/>
      <c r="D24" s="231">
        <f>SUM(D22)</f>
        <v>20</v>
      </c>
      <c r="E24" s="232">
        <f>SUM(E22)</f>
        <v>4</v>
      </c>
      <c r="F24" s="435"/>
      <c r="G24" s="230"/>
      <c r="H24" s="230"/>
      <c r="I24" s="230"/>
      <c r="J24" s="230"/>
      <c r="K24" s="230">
        <f>SUM(K22)</f>
        <v>1</v>
      </c>
      <c r="L24" s="230">
        <f>SUM(L22)</f>
        <v>1</v>
      </c>
      <c r="M24" s="230"/>
      <c r="N24" s="230"/>
      <c r="O24" s="230">
        <f>SUM(O22)</f>
        <v>1</v>
      </c>
      <c r="P24" s="230"/>
      <c r="Q24" s="230"/>
      <c r="R24" s="230"/>
      <c r="S24" s="230">
        <f>SUM(S22)</f>
        <v>1</v>
      </c>
      <c r="T24" s="230"/>
      <c r="U24" s="230"/>
      <c r="V24" s="230">
        <f>SUM(V22)</f>
        <v>1</v>
      </c>
      <c r="W24" s="230"/>
      <c r="X24" s="230"/>
      <c r="Y24" s="230"/>
      <c r="Z24" s="230"/>
      <c r="AA24" s="230"/>
      <c r="AB24" s="230">
        <f>SUM(AB22)</f>
        <v>5</v>
      </c>
      <c r="AC24" s="230">
        <f>SUM(AC22)</f>
        <v>20</v>
      </c>
      <c r="AD24" s="230">
        <f>SUM(AD22)</f>
        <v>5</v>
      </c>
      <c r="AE24" s="230"/>
      <c r="AF24" s="230"/>
      <c r="AG24" s="230"/>
      <c r="AH24" s="230"/>
      <c r="AI24" s="230"/>
      <c r="AJ24" s="232"/>
    </row>
    <row r="25" spans="1:36" ht="27" customHeight="1">
      <c r="A25" s="1137">
        <v>6</v>
      </c>
      <c r="B25" s="1052" t="s">
        <v>495</v>
      </c>
      <c r="C25" s="710" t="s">
        <v>109</v>
      </c>
      <c r="D25" s="1119">
        <v>19</v>
      </c>
      <c r="E25" s="934">
        <v>3</v>
      </c>
      <c r="F25" s="1121"/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4">
        <v>1</v>
      </c>
      <c r="S25" s="1084">
        <v>1</v>
      </c>
      <c r="T25" s="1082"/>
      <c r="U25" s="1082"/>
      <c r="V25" s="1082"/>
      <c r="W25" s="1084">
        <v>1</v>
      </c>
      <c r="X25" s="1084"/>
      <c r="Y25" s="1082"/>
      <c r="Z25" s="1082"/>
      <c r="AA25" s="1082"/>
      <c r="AB25" s="1082"/>
      <c r="AC25" s="1084">
        <v>19</v>
      </c>
      <c r="AD25" s="1082"/>
      <c r="AE25" s="1082"/>
      <c r="AF25" s="1082"/>
      <c r="AG25" s="1082"/>
      <c r="AH25" s="1082"/>
      <c r="AI25" s="1082"/>
      <c r="AJ25" s="1085"/>
    </row>
    <row r="26" spans="1:36" ht="21.75" customHeight="1">
      <c r="A26" s="1137"/>
      <c r="B26" s="865"/>
      <c r="C26" s="229" t="s">
        <v>110</v>
      </c>
      <c r="D26" s="1120"/>
      <c r="E26" s="935"/>
      <c r="F26" s="1122"/>
      <c r="G26" s="1083"/>
      <c r="H26" s="1083"/>
      <c r="I26" s="1083"/>
      <c r="J26" s="1083"/>
      <c r="K26" s="1083"/>
      <c r="L26" s="1083"/>
      <c r="M26" s="1083"/>
      <c r="N26" s="1083"/>
      <c r="O26" s="1083"/>
      <c r="P26" s="1083"/>
      <c r="Q26" s="1083"/>
      <c r="R26" s="926"/>
      <c r="S26" s="926"/>
      <c r="T26" s="1083"/>
      <c r="U26" s="1083"/>
      <c r="V26" s="1083"/>
      <c r="W26" s="926"/>
      <c r="X26" s="926"/>
      <c r="Y26" s="1083"/>
      <c r="Z26" s="1083"/>
      <c r="AA26" s="1083"/>
      <c r="AB26" s="1083"/>
      <c r="AC26" s="926"/>
      <c r="AD26" s="1083"/>
      <c r="AE26" s="1083"/>
      <c r="AF26" s="1083"/>
      <c r="AG26" s="1083"/>
      <c r="AH26" s="1083"/>
      <c r="AI26" s="1083"/>
      <c r="AJ26" s="1086"/>
    </row>
    <row r="27" spans="1:36" ht="28.5" customHeight="1">
      <c r="A27" s="1137"/>
      <c r="B27" s="865"/>
      <c r="C27" s="229" t="s">
        <v>111</v>
      </c>
      <c r="D27" s="1120"/>
      <c r="E27" s="935"/>
      <c r="F27" s="1122"/>
      <c r="G27" s="1083"/>
      <c r="H27" s="1083"/>
      <c r="I27" s="1083"/>
      <c r="J27" s="1083"/>
      <c r="K27" s="1083"/>
      <c r="L27" s="1083"/>
      <c r="M27" s="1083"/>
      <c r="N27" s="1083"/>
      <c r="O27" s="1083"/>
      <c r="P27" s="1083"/>
      <c r="Q27" s="1083"/>
      <c r="R27" s="926"/>
      <c r="S27" s="926"/>
      <c r="T27" s="1083"/>
      <c r="U27" s="1083"/>
      <c r="V27" s="1083"/>
      <c r="W27" s="926"/>
      <c r="X27" s="926"/>
      <c r="Y27" s="1083"/>
      <c r="Z27" s="1083"/>
      <c r="AA27" s="1083"/>
      <c r="AB27" s="1083"/>
      <c r="AC27" s="926"/>
      <c r="AD27" s="1083"/>
      <c r="AE27" s="1083"/>
      <c r="AF27" s="1083"/>
      <c r="AG27" s="1083"/>
      <c r="AH27" s="1083"/>
      <c r="AI27" s="1083"/>
      <c r="AJ27" s="1086"/>
    </row>
    <row r="28" spans="1:41" ht="28.5" customHeight="1">
      <c r="A28" s="1137"/>
      <c r="B28" s="865" t="s">
        <v>927</v>
      </c>
      <c r="C28" s="229" t="s">
        <v>109</v>
      </c>
      <c r="D28" s="1138">
        <v>3</v>
      </c>
      <c r="E28" s="1141">
        <v>1</v>
      </c>
      <c r="F28" s="1143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6">
        <v>2</v>
      </c>
      <c r="T28" s="1146"/>
      <c r="U28" s="1146"/>
      <c r="V28" s="1146"/>
      <c r="W28" s="1146">
        <v>1</v>
      </c>
      <c r="X28" s="1146"/>
      <c r="Y28" s="1146"/>
      <c r="Z28" s="1146"/>
      <c r="AA28" s="1146"/>
      <c r="AB28" s="1146"/>
      <c r="AC28" s="1146">
        <v>3</v>
      </c>
      <c r="AD28" s="1146"/>
      <c r="AE28" s="1146"/>
      <c r="AF28" s="1146"/>
      <c r="AG28" s="1146"/>
      <c r="AH28" s="1146"/>
      <c r="AI28" s="1146"/>
      <c r="AJ28" s="1141"/>
      <c r="AO28" s="668"/>
    </row>
    <row r="29" spans="1:36" ht="28.5" customHeight="1">
      <c r="A29" s="1137"/>
      <c r="B29" s="865"/>
      <c r="C29" s="229" t="s">
        <v>110</v>
      </c>
      <c r="D29" s="1139"/>
      <c r="E29" s="938"/>
      <c r="F29" s="1144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7"/>
      <c r="AB29" s="1147"/>
      <c r="AC29" s="1147"/>
      <c r="AD29" s="1147"/>
      <c r="AE29" s="1147"/>
      <c r="AF29" s="1147"/>
      <c r="AG29" s="1147"/>
      <c r="AH29" s="1147"/>
      <c r="AI29" s="1147"/>
      <c r="AJ29" s="938"/>
    </row>
    <row r="30" spans="1:36" ht="28.5" customHeight="1">
      <c r="A30" s="1137"/>
      <c r="B30" s="865"/>
      <c r="C30" s="229" t="s">
        <v>111</v>
      </c>
      <c r="D30" s="1140"/>
      <c r="E30" s="1142"/>
      <c r="F30" s="1145"/>
      <c r="G30" s="1084"/>
      <c r="H30" s="1084"/>
      <c r="I30" s="1084"/>
      <c r="J30" s="1084"/>
      <c r="K30" s="1084"/>
      <c r="L30" s="1084"/>
      <c r="M30" s="1084"/>
      <c r="N30" s="1084"/>
      <c r="O30" s="1084"/>
      <c r="P30" s="1084"/>
      <c r="Q30" s="1084"/>
      <c r="R30" s="1084"/>
      <c r="S30" s="1084"/>
      <c r="T30" s="1084"/>
      <c r="U30" s="1084"/>
      <c r="V30" s="1084"/>
      <c r="W30" s="1084"/>
      <c r="X30" s="1084"/>
      <c r="Y30" s="1084"/>
      <c r="Z30" s="1084"/>
      <c r="AA30" s="1084"/>
      <c r="AB30" s="1084"/>
      <c r="AC30" s="1084"/>
      <c r="AD30" s="1084"/>
      <c r="AE30" s="1084"/>
      <c r="AF30" s="1084"/>
      <c r="AG30" s="1084"/>
      <c r="AH30" s="1084"/>
      <c r="AI30" s="1084"/>
      <c r="AJ30" s="1142"/>
    </row>
    <row r="31" spans="1:36" ht="28.5" customHeight="1">
      <c r="A31" s="1137"/>
      <c r="B31" s="1051" t="s">
        <v>928</v>
      </c>
      <c r="C31" s="229" t="s">
        <v>109</v>
      </c>
      <c r="D31" s="1138">
        <v>4</v>
      </c>
      <c r="E31" s="1141">
        <v>1</v>
      </c>
      <c r="F31" s="1143"/>
      <c r="G31" s="1146"/>
      <c r="H31" s="1146"/>
      <c r="I31" s="1146"/>
      <c r="J31" s="1146"/>
      <c r="K31" s="1146"/>
      <c r="L31" s="1146"/>
      <c r="M31" s="1146"/>
      <c r="N31" s="1146"/>
      <c r="O31" s="1146"/>
      <c r="P31" s="1146"/>
      <c r="Q31" s="1146"/>
      <c r="R31" s="1146"/>
      <c r="S31" s="1146"/>
      <c r="T31" s="1146"/>
      <c r="U31" s="1146"/>
      <c r="V31" s="1146"/>
      <c r="W31" s="1146"/>
      <c r="X31" s="1146">
        <v>1</v>
      </c>
      <c r="Y31" s="1146"/>
      <c r="Z31" s="1146"/>
      <c r="AA31" s="1146"/>
      <c r="AB31" s="1146"/>
      <c r="AC31" s="1146">
        <v>4</v>
      </c>
      <c r="AD31" s="1146"/>
      <c r="AE31" s="1146"/>
      <c r="AF31" s="1146"/>
      <c r="AG31" s="1146"/>
      <c r="AH31" s="1146"/>
      <c r="AI31" s="1146"/>
      <c r="AJ31" s="1141"/>
    </row>
    <row r="32" spans="1:36" ht="28.5" customHeight="1">
      <c r="A32" s="1137"/>
      <c r="B32" s="1089"/>
      <c r="C32" s="229" t="s">
        <v>110</v>
      </c>
      <c r="D32" s="1139"/>
      <c r="E32" s="938"/>
      <c r="F32" s="1144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47"/>
      <c r="V32" s="1147"/>
      <c r="W32" s="1147"/>
      <c r="X32" s="1147"/>
      <c r="Y32" s="1147"/>
      <c r="Z32" s="1147"/>
      <c r="AA32" s="1147"/>
      <c r="AB32" s="1147"/>
      <c r="AC32" s="1147"/>
      <c r="AD32" s="1147"/>
      <c r="AE32" s="1147"/>
      <c r="AF32" s="1147"/>
      <c r="AG32" s="1147"/>
      <c r="AH32" s="1147"/>
      <c r="AI32" s="1147"/>
      <c r="AJ32" s="938"/>
    </row>
    <row r="33" spans="1:36" ht="28.5" customHeight="1" thickBot="1">
      <c r="A33" s="1137"/>
      <c r="B33" s="1089"/>
      <c r="C33" s="712" t="s">
        <v>111</v>
      </c>
      <c r="D33" s="1139"/>
      <c r="E33" s="938"/>
      <c r="F33" s="1144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7"/>
      <c r="U33" s="1147"/>
      <c r="V33" s="1147"/>
      <c r="W33" s="1147"/>
      <c r="X33" s="1147"/>
      <c r="Y33" s="1147"/>
      <c r="Z33" s="1147"/>
      <c r="AA33" s="1147"/>
      <c r="AB33" s="1147"/>
      <c r="AC33" s="1147"/>
      <c r="AD33" s="1147"/>
      <c r="AE33" s="1147"/>
      <c r="AF33" s="1147"/>
      <c r="AG33" s="1147"/>
      <c r="AH33" s="1147"/>
      <c r="AI33" s="1147"/>
      <c r="AJ33" s="938"/>
    </row>
    <row r="34" spans="1:36" ht="54" customHeight="1" thickBot="1">
      <c r="A34" s="1108" t="s">
        <v>1111</v>
      </c>
      <c r="B34" s="1110"/>
      <c r="C34" s="1110"/>
      <c r="D34" s="231">
        <f>SUM(D25:D32)</f>
        <v>26</v>
      </c>
      <c r="E34" s="232">
        <f>SUM(E25:E33)</f>
        <v>5</v>
      </c>
      <c r="F34" s="435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>
        <f>SUM(R25:R33)</f>
        <v>1</v>
      </c>
      <c r="S34" s="230">
        <f>SUM(S25:S33)</f>
        <v>3</v>
      </c>
      <c r="T34" s="230"/>
      <c r="U34" s="230"/>
      <c r="V34" s="230"/>
      <c r="W34" s="230">
        <f>SUM(W25:W33)</f>
        <v>2</v>
      </c>
      <c r="X34" s="230">
        <f>SUM(X25:X33)</f>
        <v>1</v>
      </c>
      <c r="Y34" s="230"/>
      <c r="Z34" s="230"/>
      <c r="AA34" s="230"/>
      <c r="AB34" s="230"/>
      <c r="AC34" s="230">
        <f>SUM(AC25:AC33)</f>
        <v>26</v>
      </c>
      <c r="AD34" s="230"/>
      <c r="AE34" s="230"/>
      <c r="AF34" s="230"/>
      <c r="AG34" s="230"/>
      <c r="AH34" s="230"/>
      <c r="AI34" s="230"/>
      <c r="AJ34" s="232"/>
    </row>
    <row r="35" spans="1:36" ht="108.75" customHeight="1" thickBot="1">
      <c r="A35" s="79">
        <v>7</v>
      </c>
      <c r="B35" s="80" t="s">
        <v>606</v>
      </c>
      <c r="C35" s="121" t="s">
        <v>279</v>
      </c>
      <c r="D35" s="431">
        <v>5</v>
      </c>
      <c r="E35" s="432">
        <v>1</v>
      </c>
      <c r="F35" s="433">
        <v>1</v>
      </c>
      <c r="G35" s="379"/>
      <c r="H35" s="379">
        <v>1</v>
      </c>
      <c r="I35" s="379">
        <v>1</v>
      </c>
      <c r="J35" s="379"/>
      <c r="K35" s="379">
        <v>1</v>
      </c>
      <c r="L35" s="379">
        <v>2</v>
      </c>
      <c r="M35" s="379">
        <v>1</v>
      </c>
      <c r="N35" s="379"/>
      <c r="O35" s="379">
        <v>5</v>
      </c>
      <c r="P35" s="379"/>
      <c r="Q35" s="379"/>
      <c r="R35" s="379">
        <v>1</v>
      </c>
      <c r="S35" s="379">
        <v>2</v>
      </c>
      <c r="T35" s="379"/>
      <c r="U35" s="379"/>
      <c r="V35" s="379"/>
      <c r="W35" s="379"/>
      <c r="X35" s="379"/>
      <c r="Y35" s="379">
        <v>1</v>
      </c>
      <c r="Z35" s="379"/>
      <c r="AA35" s="379"/>
      <c r="AB35" s="379">
        <v>10</v>
      </c>
      <c r="AC35" s="379">
        <v>30</v>
      </c>
      <c r="AD35" s="379"/>
      <c r="AE35" s="379"/>
      <c r="AF35" s="379"/>
      <c r="AG35" s="379"/>
      <c r="AH35" s="379"/>
      <c r="AI35" s="379"/>
      <c r="AJ35" s="432"/>
    </row>
    <row r="36" spans="1:36" ht="37.5" customHeight="1" thickBot="1">
      <c r="A36" s="1111" t="s">
        <v>497</v>
      </c>
      <c r="B36" s="1110"/>
      <c r="C36" s="1110"/>
      <c r="D36" s="231">
        <f>SUM(D35)</f>
        <v>5</v>
      </c>
      <c r="E36" s="232">
        <f>SUM(E35)</f>
        <v>1</v>
      </c>
      <c r="F36" s="435">
        <f>SUM(F35)</f>
        <v>1</v>
      </c>
      <c r="G36" s="230"/>
      <c r="H36" s="230">
        <f>SUM(H35)</f>
        <v>1</v>
      </c>
      <c r="I36" s="230">
        <f>SUM(I35)</f>
        <v>1</v>
      </c>
      <c r="J36" s="230"/>
      <c r="K36" s="230">
        <f>SUM(K35)</f>
        <v>1</v>
      </c>
      <c r="L36" s="230">
        <f>SUM(L35)</f>
        <v>2</v>
      </c>
      <c r="M36" s="230">
        <f>SUM(M35)</f>
        <v>1</v>
      </c>
      <c r="N36" s="230"/>
      <c r="O36" s="230">
        <f>SUM(O35)</f>
        <v>5</v>
      </c>
      <c r="P36" s="230"/>
      <c r="Q36" s="230"/>
      <c r="R36" s="230">
        <f>SUM(R35)</f>
        <v>1</v>
      </c>
      <c r="S36" s="230">
        <f>SUM(S35)</f>
        <v>2</v>
      </c>
      <c r="T36" s="230"/>
      <c r="U36" s="230"/>
      <c r="V36" s="230"/>
      <c r="W36" s="230"/>
      <c r="X36" s="230"/>
      <c r="Y36" s="230">
        <f>SUM(Y35)</f>
        <v>1</v>
      </c>
      <c r="Z36" s="230"/>
      <c r="AA36" s="230"/>
      <c r="AB36" s="230">
        <f>SUM(AB35)</f>
        <v>10</v>
      </c>
      <c r="AC36" s="230">
        <f>SUM(AC35)</f>
        <v>30</v>
      </c>
      <c r="AD36" s="230"/>
      <c r="AE36" s="230"/>
      <c r="AF36" s="230"/>
      <c r="AG36" s="230"/>
      <c r="AH36" s="230"/>
      <c r="AI36" s="230"/>
      <c r="AJ36" s="232"/>
    </row>
    <row r="37" spans="1:36" ht="53.25" customHeight="1">
      <c r="A37" s="557"/>
      <c r="B37" s="513" t="s">
        <v>492</v>
      </c>
      <c r="C37" s="553" t="s">
        <v>532</v>
      </c>
      <c r="D37" s="555">
        <v>5</v>
      </c>
      <c r="E37" s="512">
        <v>1</v>
      </c>
      <c r="F37" s="556"/>
      <c r="G37" s="513"/>
      <c r="H37" s="513">
        <v>1</v>
      </c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>
        <v>1</v>
      </c>
      <c r="X37" s="513"/>
      <c r="Y37" s="513">
        <v>1</v>
      </c>
      <c r="Z37" s="513"/>
      <c r="AA37" s="513"/>
      <c r="AB37" s="513"/>
      <c r="AC37" s="513">
        <v>5</v>
      </c>
      <c r="AD37" s="644"/>
      <c r="AE37" s="644"/>
      <c r="AF37" s="644"/>
      <c r="AG37" s="644"/>
      <c r="AH37" s="644"/>
      <c r="AI37" s="644"/>
      <c r="AJ37" s="645"/>
    </row>
    <row r="38" spans="1:36" ht="63.75" customHeight="1" thickBot="1">
      <c r="A38" s="237">
        <v>8</v>
      </c>
      <c r="B38" s="311" t="s">
        <v>493</v>
      </c>
      <c r="C38" s="311" t="s">
        <v>752</v>
      </c>
      <c r="D38" s="551">
        <v>5</v>
      </c>
      <c r="E38" s="552">
        <v>1</v>
      </c>
      <c r="F38" s="427"/>
      <c r="G38" s="48"/>
      <c r="H38" s="48"/>
      <c r="I38" s="48"/>
      <c r="J38" s="48"/>
      <c r="K38" s="48">
        <v>1</v>
      </c>
      <c r="L38" s="48">
        <v>3</v>
      </c>
      <c r="M38" s="48"/>
      <c r="N38" s="48"/>
      <c r="O38" s="48"/>
      <c r="P38" s="48"/>
      <c r="Q38" s="48"/>
      <c r="R38" s="48"/>
      <c r="S38" s="48">
        <v>1</v>
      </c>
      <c r="T38" s="48"/>
      <c r="U38" s="48"/>
      <c r="V38" s="48"/>
      <c r="W38" s="48"/>
      <c r="X38" s="48"/>
      <c r="Y38" s="48">
        <v>1</v>
      </c>
      <c r="Z38" s="48"/>
      <c r="AA38" s="48"/>
      <c r="AB38" s="48">
        <v>5</v>
      </c>
      <c r="AC38" s="48">
        <v>10</v>
      </c>
      <c r="AD38" s="48"/>
      <c r="AE38" s="48"/>
      <c r="AF38" s="48"/>
      <c r="AG38" s="48"/>
      <c r="AH38" s="48"/>
      <c r="AI38" s="48"/>
      <c r="AJ38" s="81"/>
    </row>
    <row r="39" spans="1:36" ht="47.25" customHeight="1" thickBot="1">
      <c r="A39" s="1111" t="s">
        <v>498</v>
      </c>
      <c r="B39" s="1110"/>
      <c r="C39" s="1110"/>
      <c r="D39" s="231">
        <f>SUM(D37:D38)</f>
        <v>10</v>
      </c>
      <c r="E39" s="232">
        <f>SUM(E37:E38)</f>
        <v>2</v>
      </c>
      <c r="F39" s="435"/>
      <c r="G39" s="230"/>
      <c r="H39" s="230">
        <f>SUM(H37:H38)</f>
        <v>1</v>
      </c>
      <c r="I39" s="230"/>
      <c r="J39" s="230"/>
      <c r="K39" s="230">
        <f>SUM(K37:K38)</f>
        <v>1</v>
      </c>
      <c r="L39" s="230">
        <f>SUM(L37:L38)</f>
        <v>3</v>
      </c>
      <c r="M39" s="230"/>
      <c r="N39" s="230"/>
      <c r="O39" s="230"/>
      <c r="P39" s="230"/>
      <c r="Q39" s="230"/>
      <c r="R39" s="230"/>
      <c r="S39" s="230">
        <f>SUM(S37:S38)</f>
        <v>1</v>
      </c>
      <c r="T39" s="230"/>
      <c r="U39" s="230"/>
      <c r="V39" s="230"/>
      <c r="W39" s="230">
        <f>SUM(W37:W38)</f>
        <v>1</v>
      </c>
      <c r="X39" s="230"/>
      <c r="Y39" s="233">
        <f>SUM(Y37:Y38)</f>
        <v>2</v>
      </c>
      <c r="Z39" s="230"/>
      <c r="AA39" s="230"/>
      <c r="AB39" s="230">
        <f>SUM(AB37:AB38)</f>
        <v>5</v>
      </c>
      <c r="AC39" s="230">
        <f>SUM(AC37:AC38)</f>
        <v>15</v>
      </c>
      <c r="AD39" s="230"/>
      <c r="AE39" s="230"/>
      <c r="AF39" s="230"/>
      <c r="AG39" s="230"/>
      <c r="AH39" s="230"/>
      <c r="AI39" s="230"/>
      <c r="AJ39" s="232"/>
    </row>
    <row r="40" spans="1:36" ht="96.75" customHeight="1">
      <c r="A40" s="1123">
        <v>9</v>
      </c>
      <c r="B40" s="228" t="s">
        <v>605</v>
      </c>
      <c r="C40" s="222" t="s">
        <v>744</v>
      </c>
      <c r="D40" s="438">
        <v>10</v>
      </c>
      <c r="E40" s="439">
        <v>1</v>
      </c>
      <c r="F40" s="440"/>
      <c r="G40" s="437"/>
      <c r="H40" s="437"/>
      <c r="I40" s="437"/>
      <c r="J40" s="437"/>
      <c r="K40" s="437">
        <v>1</v>
      </c>
      <c r="L40" s="437">
        <v>2</v>
      </c>
      <c r="M40" s="437"/>
      <c r="N40" s="437"/>
      <c r="O40" s="437"/>
      <c r="P40" s="437"/>
      <c r="Q40" s="437"/>
      <c r="R40" s="437"/>
      <c r="S40" s="437">
        <v>2</v>
      </c>
      <c r="T40" s="437"/>
      <c r="U40" s="437"/>
      <c r="V40" s="437"/>
      <c r="W40" s="437"/>
      <c r="X40" s="437"/>
      <c r="Y40" s="437">
        <v>1</v>
      </c>
      <c r="Z40" s="437"/>
      <c r="AA40" s="437"/>
      <c r="AB40" s="437">
        <v>7</v>
      </c>
      <c r="AC40" s="437">
        <v>5</v>
      </c>
      <c r="AD40" s="437"/>
      <c r="AE40" s="437"/>
      <c r="AF40" s="437"/>
      <c r="AG40" s="437"/>
      <c r="AH40" s="437"/>
      <c r="AI40" s="437"/>
      <c r="AJ40" s="436"/>
    </row>
    <row r="41" spans="1:36" ht="89.25" customHeight="1" thickBot="1">
      <c r="A41" s="1124"/>
      <c r="B41" s="236" t="s">
        <v>10</v>
      </c>
      <c r="C41" s="217" t="s">
        <v>744</v>
      </c>
      <c r="D41" s="441">
        <v>10</v>
      </c>
      <c r="E41" s="442">
        <v>1</v>
      </c>
      <c r="F41" s="443"/>
      <c r="G41" s="379"/>
      <c r="H41" s="379"/>
      <c r="I41" s="379"/>
      <c r="J41" s="379"/>
      <c r="K41" s="379">
        <v>2</v>
      </c>
      <c r="L41" s="379">
        <v>2</v>
      </c>
      <c r="M41" s="379"/>
      <c r="N41" s="379"/>
      <c r="O41" s="379"/>
      <c r="P41" s="379"/>
      <c r="Q41" s="379"/>
      <c r="R41" s="379"/>
      <c r="S41" s="379">
        <v>2</v>
      </c>
      <c r="T41" s="379"/>
      <c r="U41" s="379"/>
      <c r="V41" s="379"/>
      <c r="W41" s="379"/>
      <c r="X41" s="379"/>
      <c r="Y41" s="379">
        <v>1</v>
      </c>
      <c r="Z41" s="379"/>
      <c r="AA41" s="379"/>
      <c r="AB41" s="379">
        <v>5</v>
      </c>
      <c r="AC41" s="379">
        <v>10</v>
      </c>
      <c r="AD41" s="379"/>
      <c r="AE41" s="379"/>
      <c r="AF41" s="379"/>
      <c r="AG41" s="379"/>
      <c r="AH41" s="379"/>
      <c r="AI41" s="379"/>
      <c r="AJ41" s="432"/>
    </row>
    <row r="42" spans="1:36" ht="33.75" customHeight="1" thickBot="1">
      <c r="A42" s="1111" t="s">
        <v>499</v>
      </c>
      <c r="B42" s="1110"/>
      <c r="C42" s="1110"/>
      <c r="D42" s="629">
        <f>SUM(D40:D41)</f>
        <v>20</v>
      </c>
      <c r="E42" s="630">
        <f>SUM(E40:E41)</f>
        <v>2</v>
      </c>
      <c r="F42" s="631"/>
      <c r="G42" s="632"/>
      <c r="H42" s="632"/>
      <c r="I42" s="632"/>
      <c r="J42" s="632"/>
      <c r="K42" s="632">
        <f>SUM(K40:K41)</f>
        <v>3</v>
      </c>
      <c r="L42" s="632">
        <f>SUM(L40:L41)</f>
        <v>4</v>
      </c>
      <c r="M42" s="632"/>
      <c r="N42" s="632"/>
      <c r="O42" s="632"/>
      <c r="P42" s="632"/>
      <c r="Q42" s="632"/>
      <c r="R42" s="632"/>
      <c r="S42" s="632">
        <f>SUM(S40:S41)</f>
        <v>4</v>
      </c>
      <c r="T42" s="632"/>
      <c r="U42" s="632"/>
      <c r="V42" s="632"/>
      <c r="W42" s="632"/>
      <c r="X42" s="632"/>
      <c r="Y42" s="632">
        <f>SUM(Y40:Y41)</f>
        <v>2</v>
      </c>
      <c r="Z42" s="632"/>
      <c r="AA42" s="632"/>
      <c r="AB42" s="632">
        <f>SUM(AB40:AB41)</f>
        <v>12</v>
      </c>
      <c r="AC42" s="632">
        <f>SUM(AC40:AC41)</f>
        <v>15</v>
      </c>
      <c r="AD42" s="632"/>
      <c r="AE42" s="632"/>
      <c r="AF42" s="632"/>
      <c r="AG42" s="632"/>
      <c r="AH42" s="632"/>
      <c r="AI42" s="632"/>
      <c r="AJ42" s="630"/>
    </row>
    <row r="43" spans="1:36" ht="37.5" customHeight="1" thickBot="1">
      <c r="A43" s="811" t="s">
        <v>211</v>
      </c>
      <c r="B43" s="840"/>
      <c r="C43" s="840"/>
      <c r="D43" s="715">
        <f>SUM(D8+D10+D13+D21+D24+D34+D36+D39+D42)</f>
        <v>173</v>
      </c>
      <c r="E43" s="716">
        <f>SUM(E8+E10+E13+E21+E24+E34+E36+E39+E42)</f>
        <v>26</v>
      </c>
      <c r="F43" s="717">
        <f aca="true" t="shared" si="0" ref="F43:AD43">SUM(F8+F10+F13+F21+F24+F34+F36+F39+F42)</f>
        <v>1</v>
      </c>
      <c r="G43" s="718"/>
      <c r="H43" s="718">
        <f t="shared" si="0"/>
        <v>2</v>
      </c>
      <c r="I43" s="718">
        <f t="shared" si="0"/>
        <v>2</v>
      </c>
      <c r="J43" s="718"/>
      <c r="K43" s="718">
        <f t="shared" si="0"/>
        <v>10</v>
      </c>
      <c r="L43" s="718">
        <f t="shared" si="0"/>
        <v>16</v>
      </c>
      <c r="M43" s="718">
        <f t="shared" si="0"/>
        <v>2</v>
      </c>
      <c r="N43" s="718"/>
      <c r="O43" s="718">
        <f t="shared" si="0"/>
        <v>12</v>
      </c>
      <c r="P43" s="718"/>
      <c r="Q43" s="718"/>
      <c r="R43" s="718">
        <f t="shared" si="0"/>
        <v>2</v>
      </c>
      <c r="S43" s="718">
        <f t="shared" si="0"/>
        <v>17</v>
      </c>
      <c r="T43" s="718"/>
      <c r="U43" s="718"/>
      <c r="V43" s="718">
        <f t="shared" si="0"/>
        <v>1</v>
      </c>
      <c r="W43" s="718">
        <f t="shared" si="0"/>
        <v>6</v>
      </c>
      <c r="X43" s="718">
        <f t="shared" si="0"/>
        <v>1</v>
      </c>
      <c r="Y43" s="718">
        <f t="shared" si="0"/>
        <v>10</v>
      </c>
      <c r="Z43" s="718"/>
      <c r="AA43" s="718">
        <f t="shared" si="0"/>
        <v>3</v>
      </c>
      <c r="AB43" s="718">
        <f t="shared" si="0"/>
        <v>51</v>
      </c>
      <c r="AC43" s="713">
        <f t="shared" si="0"/>
        <v>223</v>
      </c>
      <c r="AD43" s="713">
        <f t="shared" si="0"/>
        <v>14</v>
      </c>
      <c r="AE43" s="713"/>
      <c r="AF43" s="713"/>
      <c r="AG43" s="713"/>
      <c r="AH43" s="713"/>
      <c r="AI43" s="713"/>
      <c r="AJ43" s="714"/>
    </row>
    <row r="44" spans="1:38" ht="23.25" customHeight="1">
      <c r="A44" s="1128" t="s">
        <v>873</v>
      </c>
      <c r="B44" s="1129"/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  <c r="AF44" s="1129"/>
      <c r="AG44" s="1129"/>
      <c r="AH44" s="1129"/>
      <c r="AI44" s="1129"/>
      <c r="AJ44" s="1130"/>
      <c r="AK44" s="640"/>
      <c r="AL44" s="640"/>
    </row>
    <row r="45" spans="1:36" ht="33" customHeight="1">
      <c r="A45" s="1131" t="s">
        <v>985</v>
      </c>
      <c r="B45" s="1132"/>
      <c r="C45" s="1133"/>
      <c r="D45" s="639">
        <f>D43-D46</f>
        <v>89</v>
      </c>
      <c r="E45" s="639">
        <f aca="true" t="shared" si="1" ref="E45:AD45">E43-E46</f>
        <v>16</v>
      </c>
      <c r="F45" s="639">
        <f t="shared" si="1"/>
        <v>1</v>
      </c>
      <c r="G45" s="639"/>
      <c r="H45" s="639">
        <f t="shared" si="1"/>
        <v>1</v>
      </c>
      <c r="I45" s="639">
        <f t="shared" si="1"/>
        <v>2</v>
      </c>
      <c r="J45" s="639"/>
      <c r="K45" s="639">
        <f t="shared" si="1"/>
        <v>9</v>
      </c>
      <c r="L45" s="639">
        <f t="shared" si="1"/>
        <v>16</v>
      </c>
      <c r="M45" s="639">
        <f t="shared" si="1"/>
        <v>2</v>
      </c>
      <c r="N45" s="639"/>
      <c r="O45" s="639">
        <f t="shared" si="1"/>
        <v>12</v>
      </c>
      <c r="P45" s="639"/>
      <c r="Q45" s="639"/>
      <c r="R45" s="639">
        <f t="shared" si="1"/>
        <v>1</v>
      </c>
      <c r="S45" s="639">
        <f t="shared" si="1"/>
        <v>16</v>
      </c>
      <c r="T45" s="639"/>
      <c r="U45" s="639"/>
      <c r="V45" s="639">
        <f>V43-V46</f>
        <v>1</v>
      </c>
      <c r="W45" s="639">
        <f t="shared" si="1"/>
        <v>3</v>
      </c>
      <c r="X45" s="639">
        <f t="shared" si="1"/>
        <v>1</v>
      </c>
      <c r="Y45" s="639">
        <f t="shared" si="1"/>
        <v>9</v>
      </c>
      <c r="Z45" s="639"/>
      <c r="AA45" s="639">
        <f t="shared" si="1"/>
        <v>3</v>
      </c>
      <c r="AB45" s="639">
        <f t="shared" si="1"/>
        <v>51</v>
      </c>
      <c r="AC45" s="639">
        <f t="shared" si="1"/>
        <v>139</v>
      </c>
      <c r="AD45" s="639">
        <f t="shared" si="1"/>
        <v>5</v>
      </c>
      <c r="AE45" s="639"/>
      <c r="AF45" s="639"/>
      <c r="AG45" s="639"/>
      <c r="AH45" s="639"/>
      <c r="AI45" s="639"/>
      <c r="AJ45" s="641"/>
    </row>
    <row r="46" spans="1:36" ht="24.75" customHeight="1" thickBot="1">
      <c r="A46" s="1134" t="s">
        <v>984</v>
      </c>
      <c r="B46" s="1135"/>
      <c r="C46" s="1136"/>
      <c r="D46" s="642">
        <v>84</v>
      </c>
      <c r="E46" s="642">
        <v>10</v>
      </c>
      <c r="F46" s="642"/>
      <c r="G46" s="642"/>
      <c r="H46" s="642">
        <v>1</v>
      </c>
      <c r="I46" s="642"/>
      <c r="J46" s="642"/>
      <c r="K46" s="642">
        <v>1</v>
      </c>
      <c r="L46" s="642"/>
      <c r="M46" s="642"/>
      <c r="N46" s="642"/>
      <c r="O46" s="642"/>
      <c r="P46" s="642"/>
      <c r="Q46" s="642"/>
      <c r="R46" s="642">
        <v>1</v>
      </c>
      <c r="S46" s="642">
        <v>1</v>
      </c>
      <c r="T46" s="642"/>
      <c r="U46" s="642"/>
      <c r="V46" s="642"/>
      <c r="W46" s="642">
        <v>3</v>
      </c>
      <c r="X46" s="642"/>
      <c r="Y46" s="642">
        <v>1</v>
      </c>
      <c r="Z46" s="642"/>
      <c r="AA46" s="642"/>
      <c r="AB46" s="642"/>
      <c r="AC46" s="642">
        <v>84</v>
      </c>
      <c r="AD46" s="642">
        <v>9</v>
      </c>
      <c r="AE46" s="642"/>
      <c r="AF46" s="642"/>
      <c r="AG46" s="642"/>
      <c r="AH46" s="642"/>
      <c r="AI46" s="642"/>
      <c r="AJ46" s="643"/>
    </row>
    <row r="47" spans="3:36" ht="13.5" customHeight="1">
      <c r="C47" s="74"/>
      <c r="D47" s="203"/>
      <c r="E47" s="203"/>
      <c r="F47" s="20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3:36" ht="11.25" customHeight="1">
      <c r="C48" s="74"/>
      <c r="D48" s="203"/>
      <c r="E48" s="203"/>
      <c r="F48" s="24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1" ht="15.75">
      <c r="A49" s="19"/>
      <c r="B49" s="166" t="s">
        <v>1073</v>
      </c>
      <c r="C49" s="240"/>
      <c r="D49" s="203"/>
      <c r="E49" s="203"/>
      <c r="F49" s="799" t="s">
        <v>1110</v>
      </c>
      <c r="G49" s="799"/>
      <c r="H49" s="79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51"/>
      <c r="V49" s="151"/>
      <c r="W49" s="151"/>
      <c r="X49" s="151"/>
      <c r="Y49" s="19"/>
      <c r="Z49" s="19"/>
      <c r="AA49" s="19"/>
      <c r="AB49" s="19"/>
      <c r="AC49" s="19"/>
      <c r="AD49" s="19"/>
      <c r="AE49" s="19"/>
    </row>
    <row r="50" spans="1:31" ht="15.75">
      <c r="A50" s="19"/>
      <c r="B50" s="709" t="s">
        <v>186</v>
      </c>
      <c r="C50" s="243"/>
      <c r="D50" s="829"/>
      <c r="E50" s="829"/>
      <c r="F50" s="1043" t="s">
        <v>186</v>
      </c>
      <c r="G50" s="1043"/>
      <c r="H50" s="1043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037" t="s">
        <v>512</v>
      </c>
      <c r="V50" s="1037"/>
      <c r="W50" s="1037"/>
      <c r="X50" s="1037"/>
      <c r="Y50" s="19"/>
      <c r="Z50" s="19"/>
      <c r="AA50" s="19"/>
      <c r="AB50" s="19"/>
      <c r="AC50" s="19"/>
      <c r="AD50" s="19"/>
      <c r="AE50" s="19"/>
    </row>
    <row r="51" spans="1:31" ht="15.75">
      <c r="A51" s="19"/>
      <c r="B51" s="473"/>
      <c r="C51" s="473"/>
      <c r="D51" s="166"/>
      <c r="E51" s="166"/>
      <c r="F51" s="241"/>
      <c r="G51" s="241"/>
      <c r="H51" s="241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15.75">
      <c r="A52" s="19"/>
      <c r="B52" s="473" t="s">
        <v>771</v>
      </c>
      <c r="C52" s="473"/>
      <c r="D52" s="166"/>
      <c r="E52" s="724"/>
      <c r="F52" s="1081" t="s">
        <v>772</v>
      </c>
      <c r="G52" s="1081"/>
      <c r="H52" s="1081"/>
      <c r="I52" s="72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55"/>
      <c r="V52" s="255"/>
      <c r="W52" s="255"/>
      <c r="X52" s="255"/>
      <c r="Y52" s="19"/>
      <c r="Z52" s="19"/>
      <c r="AA52" s="19"/>
      <c r="AB52" s="19"/>
      <c r="AC52" s="19"/>
      <c r="AD52" s="19"/>
      <c r="AE52" s="19"/>
    </row>
    <row r="53" spans="1:31" ht="15.75">
      <c r="A53" s="19"/>
      <c r="B53" s="473"/>
      <c r="C53" s="473"/>
      <c r="D53" s="166"/>
      <c r="E53" s="254"/>
      <c r="F53" s="1042" t="s">
        <v>186</v>
      </c>
      <c r="G53" s="1042"/>
      <c r="H53" s="1042"/>
      <c r="I53" s="25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037" t="s">
        <v>512</v>
      </c>
      <c r="V53" s="1037"/>
      <c r="W53" s="1037"/>
      <c r="X53" s="1037"/>
      <c r="Y53" s="19"/>
      <c r="Z53" s="19"/>
      <c r="AA53" s="19"/>
      <c r="AB53" s="19"/>
      <c r="AC53" s="19"/>
      <c r="AD53" s="19"/>
      <c r="AE53" s="19"/>
    </row>
    <row r="54" spans="1:31" ht="10.5" customHeight="1">
      <c r="A54" s="19"/>
      <c r="B54" s="828"/>
      <c r="C54" s="828"/>
      <c r="F54" s="1126"/>
      <c r="G54" s="1126"/>
      <c r="H54" s="1126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036"/>
      <c r="V54" s="1036"/>
      <c r="W54" s="1036"/>
      <c r="X54" s="1036"/>
      <c r="Y54" s="19"/>
      <c r="Z54" s="19"/>
      <c r="AA54" s="19"/>
      <c r="AB54" s="19"/>
      <c r="AC54" s="19"/>
      <c r="AD54" s="19"/>
      <c r="AE54" s="19"/>
    </row>
    <row r="55" spans="1:31" ht="15.75">
      <c r="A55" s="1127" t="s">
        <v>208</v>
      </c>
      <c r="B55" s="1127"/>
      <c r="C55" s="19"/>
      <c r="D55" s="19"/>
      <c r="E55" s="19"/>
      <c r="F55" s="20"/>
      <c r="G55" s="20"/>
      <c r="H55" s="20"/>
      <c r="I55" s="20"/>
      <c r="J55" s="19"/>
      <c r="K55" s="19"/>
      <c r="L55" s="19"/>
      <c r="M55" s="20"/>
      <c r="N55" s="20"/>
      <c r="O55" s="20"/>
      <c r="P55" s="19"/>
      <c r="Q55" s="19"/>
      <c r="R55" s="19"/>
      <c r="S55" s="19"/>
      <c r="T55" s="19"/>
      <c r="U55" s="20"/>
      <c r="V55" s="20"/>
      <c r="W55" s="20"/>
      <c r="X55" s="20"/>
      <c r="Y55" s="19"/>
      <c r="Z55" s="19"/>
      <c r="AA55" s="19"/>
      <c r="AB55" s="19"/>
      <c r="AC55" s="19"/>
      <c r="AD55" s="19"/>
      <c r="AE55" s="19"/>
    </row>
    <row r="56" spans="1:31" ht="15.75">
      <c r="A56" s="828" t="s">
        <v>209</v>
      </c>
      <c r="B56" s="828"/>
      <c r="C56" s="828"/>
      <c r="D56" s="19"/>
      <c r="E56" s="19"/>
      <c r="F56" s="799" t="s">
        <v>1017</v>
      </c>
      <c r="G56" s="799"/>
      <c r="H56" s="799"/>
      <c r="I56" s="799"/>
      <c r="J56" s="203"/>
      <c r="K56" s="19"/>
      <c r="L56" s="19"/>
      <c r="M56" s="799" t="s">
        <v>1081</v>
      </c>
      <c r="N56" s="1032"/>
      <c r="O56" s="1032"/>
      <c r="P56" s="1032"/>
      <c r="Q56" s="19"/>
      <c r="R56" s="19"/>
      <c r="S56" s="19"/>
      <c r="T56" s="19"/>
      <c r="U56" s="1032"/>
      <c r="V56" s="1032"/>
      <c r="W56" s="1032"/>
      <c r="X56" s="1032"/>
      <c r="Y56" s="19"/>
      <c r="Z56" s="19"/>
      <c r="AA56" s="19"/>
      <c r="AB56" s="19"/>
      <c r="AC56" s="19"/>
      <c r="AD56" s="19"/>
      <c r="AE56" s="19"/>
    </row>
    <row r="57" spans="1:31" ht="15.75">
      <c r="A57" s="19"/>
      <c r="B57" s="76"/>
      <c r="C57" s="19"/>
      <c r="D57" s="19"/>
      <c r="E57" s="19"/>
      <c r="F57" s="1037" t="s">
        <v>478</v>
      </c>
      <c r="G57" s="1037"/>
      <c r="H57" s="1037"/>
      <c r="I57" s="1037"/>
      <c r="J57" s="19"/>
      <c r="K57" s="19"/>
      <c r="L57" s="19"/>
      <c r="M57" s="1037" t="s">
        <v>186</v>
      </c>
      <c r="N57" s="1037"/>
      <c r="O57" s="1037"/>
      <c r="P57" s="1037"/>
      <c r="Q57" s="19"/>
      <c r="R57" s="19"/>
      <c r="S57" s="19"/>
      <c r="T57" s="19"/>
      <c r="U57" s="1037" t="s">
        <v>512</v>
      </c>
      <c r="V57" s="1037"/>
      <c r="W57" s="1037"/>
      <c r="X57" s="1037"/>
      <c r="Y57" s="19"/>
      <c r="Z57" s="19"/>
      <c r="AA57" s="19"/>
      <c r="AB57" s="19"/>
      <c r="AC57" s="19"/>
      <c r="AD57" s="19"/>
      <c r="AE57" s="19"/>
    </row>
    <row r="58" spans="1:31" ht="4.5" customHeight="1">
      <c r="A58" s="19"/>
      <c r="B58" s="19"/>
      <c r="C58" s="19"/>
      <c r="D58" s="19"/>
      <c r="E58" s="19"/>
      <c r="F58" s="723"/>
      <c r="G58" s="723"/>
      <c r="H58" s="723"/>
      <c r="I58" s="723"/>
      <c r="J58" s="19"/>
      <c r="K58" s="19"/>
      <c r="L58" s="19"/>
      <c r="M58" s="1036"/>
      <c r="N58" s="1036"/>
      <c r="O58" s="1036"/>
      <c r="P58" s="19"/>
      <c r="Q58" s="19"/>
      <c r="R58" s="19"/>
      <c r="S58" s="19"/>
      <c r="T58" s="19"/>
      <c r="U58" s="1036"/>
      <c r="V58" s="1036"/>
      <c r="W58" s="1036"/>
      <c r="X58" s="1036"/>
      <c r="Y58" s="19"/>
      <c r="Z58" s="19"/>
      <c r="AA58" s="19"/>
      <c r="AB58" s="19"/>
      <c r="AC58" s="19"/>
      <c r="AD58" s="19"/>
      <c r="AE58" s="19"/>
    </row>
    <row r="59" spans="1:31" ht="15.75">
      <c r="A59" s="19"/>
      <c r="B59" s="253" t="s">
        <v>769</v>
      </c>
      <c r="C59" s="25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038">
        <v>43879</v>
      </c>
      <c r="V59" s="1039"/>
      <c r="W59" s="1039"/>
      <c r="X59" s="1039"/>
      <c r="Y59" s="19"/>
      <c r="Z59" s="19"/>
      <c r="AA59" s="19"/>
      <c r="AB59" s="19"/>
      <c r="AC59" s="19"/>
      <c r="AD59" s="19"/>
      <c r="AE59" s="19"/>
    </row>
    <row r="60" spans="1:31" ht="15.75">
      <c r="A60" s="19"/>
      <c r="B60" s="248" t="s">
        <v>570</v>
      </c>
      <c r="C60" s="248"/>
      <c r="D60" s="310"/>
      <c r="E60" s="474"/>
      <c r="F60" s="474"/>
      <c r="G60" s="474"/>
      <c r="H60" s="474"/>
      <c r="I60" s="240"/>
      <c r="J60" s="240"/>
      <c r="K60" s="240"/>
      <c r="L60" s="240"/>
      <c r="M60" s="240"/>
      <c r="N60" s="240"/>
      <c r="O60" s="240"/>
      <c r="P60" s="19"/>
      <c r="Q60" s="19"/>
      <c r="R60" s="19"/>
      <c r="S60" s="19"/>
      <c r="T60" s="19"/>
      <c r="U60" s="1037" t="s">
        <v>798</v>
      </c>
      <c r="V60" s="1037"/>
      <c r="W60" s="1037"/>
      <c r="X60" s="1037"/>
      <c r="Y60" s="19"/>
      <c r="Z60" s="19"/>
      <c r="AA60" s="19"/>
      <c r="AB60" s="19"/>
      <c r="AC60" s="19"/>
      <c r="AD60" s="19"/>
      <c r="AE60" s="19"/>
    </row>
  </sheetData>
  <sheetProtection/>
  <mergeCells count="213">
    <mergeCell ref="AF31:AF33"/>
    <mergeCell ref="AG31:AG33"/>
    <mergeCell ref="AH31:AH33"/>
    <mergeCell ref="AI31:AI33"/>
    <mergeCell ref="AJ31:AJ33"/>
    <mergeCell ref="Z31:Z33"/>
    <mergeCell ref="AA31:AA33"/>
    <mergeCell ref="AB31:AB33"/>
    <mergeCell ref="AC31:AC33"/>
    <mergeCell ref="AD31:AD33"/>
    <mergeCell ref="AE31:AE33"/>
    <mergeCell ref="T31:T33"/>
    <mergeCell ref="U31:U33"/>
    <mergeCell ref="V31:V33"/>
    <mergeCell ref="W31:W33"/>
    <mergeCell ref="X31:X33"/>
    <mergeCell ref="Y31:Y33"/>
    <mergeCell ref="N31:N33"/>
    <mergeCell ref="O31:O33"/>
    <mergeCell ref="P31:P33"/>
    <mergeCell ref="Q31:Q33"/>
    <mergeCell ref="R31:R33"/>
    <mergeCell ref="S31:S33"/>
    <mergeCell ref="H31:H33"/>
    <mergeCell ref="I31:I33"/>
    <mergeCell ref="J31:J33"/>
    <mergeCell ref="K31:K33"/>
    <mergeCell ref="L31:L33"/>
    <mergeCell ref="M31:M33"/>
    <mergeCell ref="AF28:AF30"/>
    <mergeCell ref="AG28:AG30"/>
    <mergeCell ref="AH28:AH30"/>
    <mergeCell ref="AI28:AI30"/>
    <mergeCell ref="AJ28:AJ30"/>
    <mergeCell ref="B31:B33"/>
    <mergeCell ref="D31:D33"/>
    <mergeCell ref="E31:E33"/>
    <mergeCell ref="F31:F33"/>
    <mergeCell ref="Z28:Z30"/>
    <mergeCell ref="AA28:AA30"/>
    <mergeCell ref="AB28:AB30"/>
    <mergeCell ref="AC28:AC30"/>
    <mergeCell ref="AD28:AD30"/>
    <mergeCell ref="AE28:AE30"/>
    <mergeCell ref="T28:T30"/>
    <mergeCell ref="U28:U30"/>
    <mergeCell ref="V28:V30"/>
    <mergeCell ref="W28:W30"/>
    <mergeCell ref="X28:X30"/>
    <mergeCell ref="Y28:Y30"/>
    <mergeCell ref="N28:N30"/>
    <mergeCell ref="O28:O30"/>
    <mergeCell ref="P28:P30"/>
    <mergeCell ref="Q28:Q30"/>
    <mergeCell ref="R28:R30"/>
    <mergeCell ref="S28:S30"/>
    <mergeCell ref="H28:H30"/>
    <mergeCell ref="I28:I30"/>
    <mergeCell ref="J28:J30"/>
    <mergeCell ref="K28:K30"/>
    <mergeCell ref="L28:L30"/>
    <mergeCell ref="M28:M30"/>
    <mergeCell ref="B28:B30"/>
    <mergeCell ref="A25:A33"/>
    <mergeCell ref="D28:D30"/>
    <mergeCell ref="E28:E30"/>
    <mergeCell ref="F28:F30"/>
    <mergeCell ref="G28:G30"/>
    <mergeCell ref="G31:G33"/>
    <mergeCell ref="B54:C54"/>
    <mergeCell ref="A55:B55"/>
    <mergeCell ref="A44:AJ44"/>
    <mergeCell ref="A45:C45"/>
    <mergeCell ref="A46:C46"/>
    <mergeCell ref="A39:C39"/>
    <mergeCell ref="A43:C43"/>
    <mergeCell ref="A42:C42"/>
    <mergeCell ref="A36:C36"/>
    <mergeCell ref="U59:X59"/>
    <mergeCell ref="U54:X54"/>
    <mergeCell ref="U58:X58"/>
    <mergeCell ref="U57:X57"/>
    <mergeCell ref="A56:C56"/>
    <mergeCell ref="M58:O58"/>
    <mergeCell ref="U53:X53"/>
    <mergeCell ref="D50:E50"/>
    <mergeCell ref="F54:H54"/>
    <mergeCell ref="H22:H23"/>
    <mergeCell ref="A34:C34"/>
    <mergeCell ref="F50:H50"/>
    <mergeCell ref="I22:I23"/>
    <mergeCell ref="G22:G23"/>
    <mergeCell ref="A24:C24"/>
    <mergeCell ref="F25:F27"/>
    <mergeCell ref="G25:G27"/>
    <mergeCell ref="A40:A41"/>
    <mergeCell ref="E22:E23"/>
    <mergeCell ref="J25:J27"/>
    <mergeCell ref="B22:B23"/>
    <mergeCell ref="F22:F23"/>
    <mergeCell ref="A22:A23"/>
    <mergeCell ref="B25:B27"/>
    <mergeCell ref="D25:D27"/>
    <mergeCell ref="J22:J23"/>
    <mergeCell ref="E25:E27"/>
    <mergeCell ref="H25:H27"/>
    <mergeCell ref="I25:I27"/>
    <mergeCell ref="D22:D23"/>
    <mergeCell ref="A8:C8"/>
    <mergeCell ref="A21:C21"/>
    <mergeCell ref="A10:C10"/>
    <mergeCell ref="A13:C13"/>
    <mergeCell ref="A14:A19"/>
    <mergeCell ref="C3:C5"/>
    <mergeCell ref="D3:E4"/>
    <mergeCell ref="F3:AJ3"/>
    <mergeCell ref="W4:W5"/>
    <mergeCell ref="R4:R5"/>
    <mergeCell ref="AJ4:AJ5"/>
    <mergeCell ref="U4:U5"/>
    <mergeCell ref="V4:V5"/>
    <mergeCell ref="F4:F5"/>
    <mergeCell ref="N4:N5"/>
    <mergeCell ref="A2:AJ2"/>
    <mergeCell ref="B3:B5"/>
    <mergeCell ref="AC4:AC5"/>
    <mergeCell ref="H4:H5"/>
    <mergeCell ref="G4:G5"/>
    <mergeCell ref="Y4:Y5"/>
    <mergeCell ref="X4:X5"/>
    <mergeCell ref="S4:S5"/>
    <mergeCell ref="I4:I5"/>
    <mergeCell ref="A3:A5"/>
    <mergeCell ref="T4:T5"/>
    <mergeCell ref="P4:P5"/>
    <mergeCell ref="Q4:Q5"/>
    <mergeCell ref="O4:O5"/>
    <mergeCell ref="L4:L5"/>
    <mergeCell ref="M4:M5"/>
    <mergeCell ref="Z22:Z23"/>
    <mergeCell ref="AI22:AI23"/>
    <mergeCell ref="Z4:Z5"/>
    <mergeCell ref="AF22:AF23"/>
    <mergeCell ref="AG4:AG5"/>
    <mergeCell ref="AI4:AI5"/>
    <mergeCell ref="AD22:AD23"/>
    <mergeCell ref="AG22:AG23"/>
    <mergeCell ref="AB22:AB23"/>
    <mergeCell ref="AE4:AE5"/>
    <mergeCell ref="W22:W23"/>
    <mergeCell ref="AH4:AH5"/>
    <mergeCell ref="O22:O23"/>
    <mergeCell ref="V22:V23"/>
    <mergeCell ref="R22:R23"/>
    <mergeCell ref="P22:P23"/>
    <mergeCell ref="AA4:AA5"/>
    <mergeCell ref="AF4:AF5"/>
    <mergeCell ref="Y22:Y23"/>
    <mergeCell ref="S22:S23"/>
    <mergeCell ref="U22:U23"/>
    <mergeCell ref="AA22:AA23"/>
    <mergeCell ref="AD4:AD5"/>
    <mergeCell ref="AG1:AJ1"/>
    <mergeCell ref="X22:X23"/>
    <mergeCell ref="AJ22:AJ23"/>
    <mergeCell ref="AE22:AE23"/>
    <mergeCell ref="AB4:AB5"/>
    <mergeCell ref="AH22:AH23"/>
    <mergeCell ref="AC22:AC23"/>
    <mergeCell ref="T22:T23"/>
    <mergeCell ref="K25:K27"/>
    <mergeCell ref="L25:L27"/>
    <mergeCell ref="M25:M27"/>
    <mergeCell ref="N25:N27"/>
    <mergeCell ref="K22:K23"/>
    <mergeCell ref="M22:M23"/>
    <mergeCell ref="N22:N23"/>
    <mergeCell ref="L22:L23"/>
    <mergeCell ref="Q22:Q23"/>
    <mergeCell ref="U25:U27"/>
    <mergeCell ref="V25:V27"/>
    <mergeCell ref="O25:O27"/>
    <mergeCell ref="P25:P27"/>
    <mergeCell ref="Q25:Q27"/>
    <mergeCell ref="R25:R27"/>
    <mergeCell ref="S25:S27"/>
    <mergeCell ref="T25:T27"/>
    <mergeCell ref="AJ25:AJ27"/>
    <mergeCell ref="K4:K5"/>
    <mergeCell ref="J4:J5"/>
    <mergeCell ref="AE25:AE27"/>
    <mergeCell ref="AF25:AF27"/>
    <mergeCell ref="AG25:AG27"/>
    <mergeCell ref="AH25:AH27"/>
    <mergeCell ref="AA25:AA27"/>
    <mergeCell ref="AB25:AB27"/>
    <mergeCell ref="AC25:AC27"/>
    <mergeCell ref="AI25:AI27"/>
    <mergeCell ref="AD25:AD27"/>
    <mergeCell ref="W25:W27"/>
    <mergeCell ref="X25:X27"/>
    <mergeCell ref="Y25:Y27"/>
    <mergeCell ref="Z25:Z27"/>
    <mergeCell ref="U60:X60"/>
    <mergeCell ref="F52:H52"/>
    <mergeCell ref="F56:I56"/>
    <mergeCell ref="U50:X50"/>
    <mergeCell ref="F49:H49"/>
    <mergeCell ref="F53:H53"/>
    <mergeCell ref="U56:X56"/>
    <mergeCell ref="M56:P56"/>
    <mergeCell ref="M57:P57"/>
    <mergeCell ref="F57:I57"/>
  </mergeCells>
  <printOptions horizontalCentered="1"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2019-01-24T12:38:12Z</cp:lastPrinted>
  <dcterms:created xsi:type="dcterms:W3CDTF">2006-09-16T00:00:00Z</dcterms:created>
  <dcterms:modified xsi:type="dcterms:W3CDTF">2020-02-19T14:03:10Z</dcterms:modified>
  <cp:category/>
  <cp:version/>
  <cp:contentType/>
  <cp:contentStatus/>
</cp:coreProperties>
</file>