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63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">#REF!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к-ры'!$A$1:$W$29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<sst xmlns="http://schemas.openxmlformats.org/spreadsheetml/2006/main" count="47" uniqueCount="44">
  <si>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05.04.2019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</si>
  <si>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</si>
  <si>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</si>
  <si>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</si>
  <si>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</si>
  <si>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</si>
  <si>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</si>
  <si>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</si>
  <si>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</si>
  <si>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</si>
  <si>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</si>
  <si>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</si>
  <si>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</si>
  <si>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</si>
  <si>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</si>
  <si>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</si>
  <si>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</si>
  <si>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</si>
  <si>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</si>
  <si>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</si>
  <si>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</si>
  <si>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</si>
  <si>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</si>
  <si>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</si>
  <si>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</si>
  <si>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</si>
  <si>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</si>
  <si>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</si>
  <si>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</si>
  <si>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</si>
  <si>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</si>
  <si>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</si>
  <si>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</si>
  <si>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</si>
  <si>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</si>
  <si>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</si>
  <si>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</si>
  <si>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</si>
  <si>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</si>
  <si>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</si>
  <si>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</si>
  <si>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</si>
  <si>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</si>
  <si>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01.04. 2018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</si>
</sst>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6"/>
      <color indexed="8"/>
      <name val="Cambria"/>
      <family val="1"/>
    </font>
    <font>
      <b/>
      <sz val="16"/>
      <name val="Cambria"/>
      <family val="1"/>
    </font>
    <font>
      <sz val="16"/>
      <color indexed="8"/>
      <name val="arial"/>
      <family val="2"/>
    </font>
    <font>
      <sz val="16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0"/>
      <color indexed="20"/>
      <name val="Arial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0"/>
      <color theme="11"/>
      <name val="Arial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1" fontId="7" fillId="33" borderId="10" xfId="57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57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57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9"/>
  <sheetViews>
    <sheetView tabSelected="1" view="pageBreakPreview" zoomScale="82" zoomScaleSheetLayoutView="82" zoomScalePageLayoutView="0" workbookViewId="0" topLeftCell="B1">
      <selection activeCell="J1" activeCellId="1" sqref="W1:W16384 J1:J16384"/>
    </sheetView>
  </sheetViews>
  <sheetFormatPr defaultColWidth="11.57421875" defaultRowHeight="12.75"/>
  <cols>
    <col min="1" max="1" width="31.140625" style="0" customWidth="1"/>
    <col min="2" max="2" width="14.140625" style="1" customWidth="1"/>
    <col min="3" max="3" width="14.28125" style="1" customWidth="1"/>
    <col min="4" max="4" width="14.00390625" style="1" customWidth="1"/>
    <col min="5" max="5" width="16.710937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4.28125" style="1" customWidth="1"/>
    <col min="10" max="10" width="17.7109375" style="1" hidden="1" customWidth="1"/>
    <col min="11" max="11" width="16.28125" style="1" customWidth="1"/>
    <col min="12" max="12" width="16.421875" style="1" customWidth="1"/>
    <col min="13" max="13" width="17.57421875" style="1" customWidth="1"/>
    <col min="14" max="14" width="13.8515625" style="1" customWidth="1"/>
    <col min="15" max="15" width="14.8515625" style="1" customWidth="1"/>
    <col min="16" max="16" width="12.28125" style="1" customWidth="1"/>
    <col min="17" max="17" width="10.421875" style="1" customWidth="1"/>
    <col min="18" max="18" width="12.57421875" style="1" customWidth="1"/>
    <col min="19" max="19" width="11.140625" style="1" customWidth="1"/>
    <col min="20" max="20" width="10.8515625" style="0" customWidth="1"/>
    <col min="21" max="21" width="9.00390625" style="0" customWidth="1"/>
    <col min="22" max="22" width="14.57421875" style="0" customWidth="1"/>
    <col min="23" max="23" width="9.140625" style="0" hidden="1" customWidth="1"/>
    <col min="24" max="252" width="9.140625" style="0" customWidth="1"/>
  </cols>
  <sheetData>
    <row r="2" spans="1:22" ht="21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2"/>
    </row>
    <row r="3" spans="1:22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4"/>
      <c r="O3" s="6"/>
      <c r="P3" s="6"/>
      <c r="Q3" s="6"/>
      <c r="R3" s="6"/>
      <c r="S3" s="6"/>
      <c r="T3" s="7"/>
      <c r="U3" s="7"/>
      <c r="V3" s="7"/>
    </row>
    <row r="4" spans="1:22" ht="34.5" customHeight="1">
      <c r="A4" s="34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6">
        <v>43553</v>
      </c>
      <c r="K4" s="35" t="s">
        <v>10</v>
      </c>
      <c r="L4" s="35" t="s">
        <v>11</v>
      </c>
      <c r="M4" s="35" t="s">
        <v>10</v>
      </c>
      <c r="N4" s="35" t="s">
        <v>12</v>
      </c>
      <c r="O4" s="35" t="s">
        <v>10</v>
      </c>
      <c r="P4" s="35" t="s">
        <v>13</v>
      </c>
      <c r="Q4" s="35"/>
      <c r="R4" s="38" t="s">
        <v>14</v>
      </c>
      <c r="S4" s="38"/>
      <c r="T4" s="39" t="s">
        <v>15</v>
      </c>
      <c r="U4" s="39"/>
      <c r="V4" s="40" t="s">
        <v>16</v>
      </c>
    </row>
    <row r="5" spans="1:22" ht="92.25" customHeight="1">
      <c r="A5" s="34"/>
      <c r="B5" s="35"/>
      <c r="C5" s="35"/>
      <c r="D5" s="35"/>
      <c r="E5" s="35"/>
      <c r="F5" s="35"/>
      <c r="G5" s="35"/>
      <c r="H5" s="35"/>
      <c r="I5" s="35"/>
      <c r="J5" s="37"/>
      <c r="K5" s="35"/>
      <c r="L5" s="35"/>
      <c r="M5" s="35"/>
      <c r="N5" s="35"/>
      <c r="O5" s="35"/>
      <c r="P5" s="11" t="s">
        <v>17</v>
      </c>
      <c r="Q5" s="11" t="s">
        <v>18</v>
      </c>
      <c r="R5" s="10" t="s">
        <v>19</v>
      </c>
      <c r="S5" s="10" t="s">
        <v>20</v>
      </c>
      <c r="T5" s="12" t="s">
        <v>17</v>
      </c>
      <c r="U5" s="12"/>
      <c r="V5" s="40"/>
    </row>
    <row r="6" spans="1:23" ht="39.75" customHeight="1">
      <c r="A6" s="13" t="s">
        <v>21</v>
      </c>
      <c r="B6" s="14">
        <v>2341</v>
      </c>
      <c r="C6" s="14">
        <v>2258</v>
      </c>
      <c r="D6" s="15">
        <f aca="true" t="shared" si="0" ref="D6:D28">C6/B6*100</f>
        <v>96.4545066211021</v>
      </c>
      <c r="E6" s="14">
        <v>2258</v>
      </c>
      <c r="F6" s="15">
        <f aca="true" t="shared" si="1" ref="F6:F28">E6/B6*100</f>
        <v>96.4545066211021</v>
      </c>
      <c r="G6" s="14">
        <v>2258</v>
      </c>
      <c r="H6" s="16">
        <f aca="true" t="shared" si="2" ref="H6:H28">G6/E6*100</f>
        <v>100</v>
      </c>
      <c r="I6" s="14">
        <v>2008</v>
      </c>
      <c r="J6" s="15">
        <v>88.92825509300266</v>
      </c>
      <c r="K6" s="15">
        <f aca="true" t="shared" si="3" ref="K6:K28">I6/G6*100</f>
        <v>88.92825509300266</v>
      </c>
      <c r="L6" s="14">
        <f aca="true" t="shared" si="4" ref="L6:L28">G6-I6</f>
        <v>250</v>
      </c>
      <c r="M6" s="15">
        <f aca="true" t="shared" si="5" ref="M6:M28">L6/G6*100</f>
        <v>11.071744906997342</v>
      </c>
      <c r="N6" s="14">
        <v>240</v>
      </c>
      <c r="O6" s="15">
        <f aca="true" t="shared" si="6" ref="O6:O28">N6/G6*100</f>
        <v>10.628875110717448</v>
      </c>
      <c r="P6" s="17">
        <v>10</v>
      </c>
      <c r="Q6" s="16">
        <f>P6/G6*100</f>
        <v>0.44286979627989376</v>
      </c>
      <c r="R6" s="14">
        <v>10</v>
      </c>
      <c r="S6" s="14"/>
      <c r="T6" s="18"/>
      <c r="U6" s="16">
        <f aca="true" t="shared" si="7" ref="U6:U28">T6/G6*100</f>
        <v>0</v>
      </c>
      <c r="V6" s="19"/>
      <c r="W6" s="32">
        <f>K6-J6</f>
        <v>0</v>
      </c>
    </row>
    <row r="7" spans="1:23" ht="39.75" customHeight="1">
      <c r="A7" s="20" t="s">
        <v>22</v>
      </c>
      <c r="B7" s="14">
        <v>1953</v>
      </c>
      <c r="C7" s="18">
        <v>1967</v>
      </c>
      <c r="D7" s="16">
        <f t="shared" si="0"/>
        <v>100.71684587813621</v>
      </c>
      <c r="E7" s="18">
        <v>1967</v>
      </c>
      <c r="F7" s="16">
        <f t="shared" si="1"/>
        <v>100.71684587813621</v>
      </c>
      <c r="G7" s="18">
        <v>1967</v>
      </c>
      <c r="H7" s="16">
        <f t="shared" si="2"/>
        <v>100</v>
      </c>
      <c r="I7" s="18">
        <v>1571</v>
      </c>
      <c r="J7" s="15">
        <v>79.86781901372649</v>
      </c>
      <c r="K7" s="21">
        <f t="shared" si="3"/>
        <v>79.86781901372649</v>
      </c>
      <c r="L7" s="18">
        <f t="shared" si="4"/>
        <v>396</v>
      </c>
      <c r="M7" s="21">
        <f t="shared" si="5"/>
        <v>20.13218098627351</v>
      </c>
      <c r="N7" s="18">
        <v>350</v>
      </c>
      <c r="O7" s="16">
        <f t="shared" si="6"/>
        <v>17.793594306049823</v>
      </c>
      <c r="P7" s="18">
        <v>46</v>
      </c>
      <c r="Q7" s="16">
        <f>P7/G7*100</f>
        <v>2.338586680223691</v>
      </c>
      <c r="R7" s="16">
        <v>46</v>
      </c>
      <c r="S7" s="16"/>
      <c r="T7" s="16"/>
      <c r="U7" s="16">
        <f t="shared" si="7"/>
        <v>0</v>
      </c>
      <c r="V7" s="16"/>
      <c r="W7" s="32">
        <f aca="true" t="shared" si="8" ref="W7:W28">K7-J7</f>
        <v>0</v>
      </c>
    </row>
    <row r="8" spans="1:23" ht="39.75" customHeight="1">
      <c r="A8" s="22" t="s">
        <v>23</v>
      </c>
      <c r="B8" s="14">
        <v>3437</v>
      </c>
      <c r="C8" s="18">
        <v>3655</v>
      </c>
      <c r="D8" s="16">
        <f t="shared" si="0"/>
        <v>106.34274076229269</v>
      </c>
      <c r="E8" s="18">
        <v>3655</v>
      </c>
      <c r="F8" s="16">
        <f t="shared" si="1"/>
        <v>106.34274076229269</v>
      </c>
      <c r="G8" s="18">
        <v>3655</v>
      </c>
      <c r="H8" s="16">
        <f t="shared" si="2"/>
        <v>100</v>
      </c>
      <c r="I8" s="18">
        <v>3552</v>
      </c>
      <c r="J8" s="15">
        <v>94.36388508891929</v>
      </c>
      <c r="K8" s="21">
        <f t="shared" si="3"/>
        <v>97.18194254445964</v>
      </c>
      <c r="L8" s="18">
        <f t="shared" si="4"/>
        <v>103</v>
      </c>
      <c r="M8" s="21">
        <f t="shared" si="5"/>
        <v>2.8180574555403557</v>
      </c>
      <c r="N8" s="18">
        <v>103</v>
      </c>
      <c r="O8" s="16">
        <f t="shared" si="6"/>
        <v>2.8180574555403557</v>
      </c>
      <c r="P8" s="18"/>
      <c r="Q8" s="23">
        <f>P8/G8*100</f>
        <v>0</v>
      </c>
      <c r="R8" s="16"/>
      <c r="S8" s="16"/>
      <c r="T8" s="16"/>
      <c r="U8" s="16">
        <f t="shared" si="7"/>
        <v>0</v>
      </c>
      <c r="V8" s="16"/>
      <c r="W8" s="32">
        <f t="shared" si="8"/>
        <v>2.8180574555403552</v>
      </c>
    </row>
    <row r="9" spans="1:23" s="1" customFormat="1" ht="39.75" customHeight="1">
      <c r="A9" s="24" t="s">
        <v>24</v>
      </c>
      <c r="B9" s="14">
        <v>2776</v>
      </c>
      <c r="C9" s="17">
        <v>3294</v>
      </c>
      <c r="D9" s="25">
        <f t="shared" si="0"/>
        <v>118.65994236311239</v>
      </c>
      <c r="E9" s="17">
        <v>3294</v>
      </c>
      <c r="F9" s="25">
        <f t="shared" si="1"/>
        <v>118.65994236311239</v>
      </c>
      <c r="G9" s="17">
        <v>3294</v>
      </c>
      <c r="H9" s="25">
        <f t="shared" si="2"/>
        <v>100</v>
      </c>
      <c r="I9" s="17">
        <v>3233</v>
      </c>
      <c r="J9" s="15">
        <v>94.23193685488768</v>
      </c>
      <c r="K9" s="26">
        <f t="shared" si="3"/>
        <v>98.14814814814815</v>
      </c>
      <c r="L9" s="17">
        <f t="shared" si="4"/>
        <v>61</v>
      </c>
      <c r="M9" s="26">
        <f t="shared" si="5"/>
        <v>1.8518518518518516</v>
      </c>
      <c r="N9" s="17">
        <v>61</v>
      </c>
      <c r="O9" s="25">
        <f t="shared" si="6"/>
        <v>1.8518518518518516</v>
      </c>
      <c r="P9" s="17"/>
      <c r="Q9" s="25">
        <v>0</v>
      </c>
      <c r="R9" s="25"/>
      <c r="S9" s="25"/>
      <c r="T9" s="25"/>
      <c r="U9" s="25">
        <f t="shared" si="7"/>
        <v>0</v>
      </c>
      <c r="V9" s="25"/>
      <c r="W9" s="32">
        <f t="shared" si="8"/>
        <v>3.9162112932604742</v>
      </c>
    </row>
    <row r="10" spans="1:23" s="1" customFormat="1" ht="39.75" customHeight="1">
      <c r="A10" s="24" t="s">
        <v>25</v>
      </c>
      <c r="B10" s="14">
        <v>1520</v>
      </c>
      <c r="C10" s="17">
        <v>1614</v>
      </c>
      <c r="D10" s="25">
        <f t="shared" si="0"/>
        <v>106.1842105263158</v>
      </c>
      <c r="E10" s="17">
        <v>1520</v>
      </c>
      <c r="F10" s="25">
        <f t="shared" si="1"/>
        <v>100</v>
      </c>
      <c r="G10" s="17">
        <v>1520</v>
      </c>
      <c r="H10" s="25">
        <f t="shared" si="2"/>
        <v>100</v>
      </c>
      <c r="I10" s="25">
        <v>1427</v>
      </c>
      <c r="J10" s="15">
        <v>91.05263157894737</v>
      </c>
      <c r="K10" s="26">
        <f t="shared" si="3"/>
        <v>93.88157894736841</v>
      </c>
      <c r="L10" s="25">
        <f t="shared" si="4"/>
        <v>93</v>
      </c>
      <c r="M10" s="26">
        <f t="shared" si="5"/>
        <v>6.11842105263158</v>
      </c>
      <c r="N10" s="17">
        <v>93</v>
      </c>
      <c r="O10" s="25">
        <f t="shared" si="6"/>
        <v>6.11842105263158</v>
      </c>
      <c r="P10" s="17"/>
      <c r="Q10" s="25">
        <f aca="true" t="shared" si="9" ref="Q10:Q28">P10/G10*100</f>
        <v>0</v>
      </c>
      <c r="R10" s="25"/>
      <c r="S10" s="25"/>
      <c r="T10" s="25"/>
      <c r="U10" s="25">
        <f t="shared" si="7"/>
        <v>0</v>
      </c>
      <c r="V10" s="25"/>
      <c r="W10" s="32">
        <f t="shared" si="8"/>
        <v>2.8289473684210407</v>
      </c>
    </row>
    <row r="11" spans="1:23" s="1" customFormat="1" ht="39.75" customHeight="1">
      <c r="A11" s="24" t="s">
        <v>26</v>
      </c>
      <c r="B11" s="14">
        <v>3092</v>
      </c>
      <c r="C11" s="17">
        <v>3095</v>
      </c>
      <c r="D11" s="25">
        <f t="shared" si="0"/>
        <v>100.09702457956016</v>
      </c>
      <c r="E11" s="17">
        <v>3081</v>
      </c>
      <c r="F11" s="25">
        <f t="shared" si="1"/>
        <v>99.64424320827942</v>
      </c>
      <c r="G11" s="17">
        <v>3037</v>
      </c>
      <c r="H11" s="25">
        <f t="shared" si="2"/>
        <v>98.57189224277832</v>
      </c>
      <c r="I11" s="17">
        <v>2730</v>
      </c>
      <c r="J11" s="15">
        <v>88.5675399795849</v>
      </c>
      <c r="K11" s="26">
        <f t="shared" si="3"/>
        <v>89.89134013829437</v>
      </c>
      <c r="L11" s="17">
        <f t="shared" si="4"/>
        <v>307</v>
      </c>
      <c r="M11" s="26">
        <f t="shared" si="5"/>
        <v>10.10865986170563</v>
      </c>
      <c r="N11" s="17">
        <v>307</v>
      </c>
      <c r="O11" s="25">
        <f t="shared" si="6"/>
        <v>10.10865986170563</v>
      </c>
      <c r="P11" s="17"/>
      <c r="Q11" s="27">
        <f t="shared" si="9"/>
        <v>0</v>
      </c>
      <c r="R11" s="25"/>
      <c r="S11" s="25"/>
      <c r="T11" s="25"/>
      <c r="U11" s="25">
        <f t="shared" si="7"/>
        <v>0</v>
      </c>
      <c r="V11" s="25"/>
      <c r="W11" s="32">
        <f t="shared" si="8"/>
        <v>1.3238001587094743</v>
      </c>
    </row>
    <row r="12" spans="1:23" s="1" customFormat="1" ht="39.75" customHeight="1">
      <c r="A12" s="24" t="s">
        <v>27</v>
      </c>
      <c r="B12" s="14">
        <v>2190</v>
      </c>
      <c r="C12" s="17">
        <v>2190</v>
      </c>
      <c r="D12" s="25">
        <f t="shared" si="0"/>
        <v>100</v>
      </c>
      <c r="E12" s="17">
        <v>1838</v>
      </c>
      <c r="F12" s="25">
        <f t="shared" si="1"/>
        <v>83.9269406392694</v>
      </c>
      <c r="G12" s="17">
        <v>1838</v>
      </c>
      <c r="H12" s="25">
        <f t="shared" si="2"/>
        <v>100</v>
      </c>
      <c r="I12" s="17">
        <v>1695</v>
      </c>
      <c r="J12" s="15">
        <v>86.8639053254438</v>
      </c>
      <c r="K12" s="26">
        <f t="shared" si="3"/>
        <v>92.21980413492928</v>
      </c>
      <c r="L12" s="17">
        <f t="shared" si="4"/>
        <v>143</v>
      </c>
      <c r="M12" s="26">
        <f t="shared" si="5"/>
        <v>7.780195865070729</v>
      </c>
      <c r="N12" s="17">
        <v>143</v>
      </c>
      <c r="O12" s="25">
        <f t="shared" si="6"/>
        <v>7.780195865070729</v>
      </c>
      <c r="P12" s="17"/>
      <c r="Q12" s="25">
        <f t="shared" si="9"/>
        <v>0</v>
      </c>
      <c r="R12" s="25"/>
      <c r="S12" s="25"/>
      <c r="T12" s="25"/>
      <c r="U12" s="25">
        <f t="shared" si="7"/>
        <v>0</v>
      </c>
      <c r="V12" s="25"/>
      <c r="W12" s="32">
        <f t="shared" si="8"/>
        <v>5.355898809485481</v>
      </c>
    </row>
    <row r="13" spans="1:23" ht="39.75" customHeight="1">
      <c r="A13" s="28" t="s">
        <v>28</v>
      </c>
      <c r="B13" s="14">
        <v>2784</v>
      </c>
      <c r="C13" s="18">
        <v>3066</v>
      </c>
      <c r="D13" s="16">
        <f t="shared" si="0"/>
        <v>110.12931034482759</v>
      </c>
      <c r="E13" s="29">
        <v>3066</v>
      </c>
      <c r="F13" s="16">
        <f t="shared" si="1"/>
        <v>110.12931034482759</v>
      </c>
      <c r="G13" s="18">
        <v>3066</v>
      </c>
      <c r="H13" s="16">
        <f t="shared" si="2"/>
        <v>100</v>
      </c>
      <c r="I13" s="18">
        <v>3066</v>
      </c>
      <c r="J13" s="15">
        <v>89.03394255874673</v>
      </c>
      <c r="K13" s="21">
        <f t="shared" si="3"/>
        <v>100</v>
      </c>
      <c r="L13" s="18">
        <f t="shared" si="4"/>
        <v>0</v>
      </c>
      <c r="M13" s="21">
        <f t="shared" si="5"/>
        <v>0</v>
      </c>
      <c r="N13" s="18"/>
      <c r="O13" s="16">
        <f t="shared" si="6"/>
        <v>0</v>
      </c>
      <c r="P13" s="18"/>
      <c r="Q13" s="16">
        <f t="shared" si="9"/>
        <v>0</v>
      </c>
      <c r="R13" s="16"/>
      <c r="S13" s="16"/>
      <c r="T13" s="16"/>
      <c r="U13" s="16">
        <f t="shared" si="7"/>
        <v>0</v>
      </c>
      <c r="V13" s="16"/>
      <c r="W13" s="32">
        <f t="shared" si="8"/>
        <v>10.96605744125327</v>
      </c>
    </row>
    <row r="14" spans="1:23" ht="39.75" customHeight="1">
      <c r="A14" s="28" t="s">
        <v>29</v>
      </c>
      <c r="B14" s="14">
        <v>2272</v>
      </c>
      <c r="C14" s="18">
        <v>2272</v>
      </c>
      <c r="D14" s="16">
        <f t="shared" si="0"/>
        <v>100</v>
      </c>
      <c r="E14" s="18">
        <v>2272</v>
      </c>
      <c r="F14" s="16">
        <f t="shared" si="1"/>
        <v>100</v>
      </c>
      <c r="G14" s="18">
        <v>2272</v>
      </c>
      <c r="H14" s="16">
        <f t="shared" si="2"/>
        <v>100</v>
      </c>
      <c r="I14" s="18">
        <v>1834</v>
      </c>
      <c r="J14" s="15">
        <v>77.24471830985915</v>
      </c>
      <c r="K14" s="21">
        <f t="shared" si="3"/>
        <v>80.72183098591549</v>
      </c>
      <c r="L14" s="18">
        <f t="shared" si="4"/>
        <v>438</v>
      </c>
      <c r="M14" s="21">
        <f t="shared" si="5"/>
        <v>19.278169014084508</v>
      </c>
      <c r="N14" s="18">
        <v>438</v>
      </c>
      <c r="O14" s="16">
        <f t="shared" si="6"/>
        <v>19.278169014084508</v>
      </c>
      <c r="P14" s="18"/>
      <c r="Q14" s="16">
        <f t="shared" si="9"/>
        <v>0</v>
      </c>
      <c r="R14" s="16"/>
      <c r="S14" s="16"/>
      <c r="T14" s="16">
        <v>60</v>
      </c>
      <c r="U14" s="16">
        <f t="shared" si="7"/>
        <v>2.640845070422535</v>
      </c>
      <c r="V14" s="16">
        <v>60</v>
      </c>
      <c r="W14" s="32">
        <f t="shared" si="8"/>
        <v>3.4771126760563362</v>
      </c>
    </row>
    <row r="15" spans="1:23" ht="39.75" customHeight="1">
      <c r="A15" s="28" t="s">
        <v>30</v>
      </c>
      <c r="B15" s="14">
        <v>917</v>
      </c>
      <c r="C15" s="18">
        <v>1184</v>
      </c>
      <c r="D15" s="16">
        <f t="shared" si="0"/>
        <v>129.1166848418757</v>
      </c>
      <c r="E15" s="18">
        <v>1184</v>
      </c>
      <c r="F15" s="16">
        <f t="shared" si="1"/>
        <v>129.1166848418757</v>
      </c>
      <c r="G15" s="18">
        <v>1184</v>
      </c>
      <c r="H15" s="16">
        <f t="shared" si="2"/>
        <v>100</v>
      </c>
      <c r="I15" s="18">
        <v>1067</v>
      </c>
      <c r="J15" s="15">
        <v>90.11824324324324</v>
      </c>
      <c r="K15" s="21">
        <f t="shared" si="3"/>
        <v>90.11824324324324</v>
      </c>
      <c r="L15" s="18">
        <f t="shared" si="4"/>
        <v>117</v>
      </c>
      <c r="M15" s="21">
        <f t="shared" si="5"/>
        <v>9.881756756756758</v>
      </c>
      <c r="N15" s="18">
        <v>117</v>
      </c>
      <c r="O15" s="16">
        <f t="shared" si="6"/>
        <v>9.881756756756758</v>
      </c>
      <c r="P15" s="18">
        <v>20</v>
      </c>
      <c r="Q15" s="16">
        <f t="shared" si="9"/>
        <v>1.6891891891891893</v>
      </c>
      <c r="R15" s="16">
        <v>20</v>
      </c>
      <c r="S15" s="16"/>
      <c r="T15" s="16"/>
      <c r="U15" s="16">
        <f t="shared" si="7"/>
        <v>0</v>
      </c>
      <c r="V15" s="16"/>
      <c r="W15" s="32">
        <f t="shared" si="8"/>
        <v>0</v>
      </c>
    </row>
    <row r="16" spans="1:23" s="1" customFormat="1" ht="39.75" customHeight="1">
      <c r="A16" s="24" t="s">
        <v>31</v>
      </c>
      <c r="B16" s="14">
        <v>1364</v>
      </c>
      <c r="C16" s="17">
        <v>1442</v>
      </c>
      <c r="D16" s="25">
        <f t="shared" si="0"/>
        <v>105.71847507331378</v>
      </c>
      <c r="E16" s="17">
        <v>1417</v>
      </c>
      <c r="F16" s="25">
        <f t="shared" si="1"/>
        <v>103.88563049853371</v>
      </c>
      <c r="G16" s="17">
        <v>1417</v>
      </c>
      <c r="H16" s="25">
        <f t="shared" si="2"/>
        <v>100</v>
      </c>
      <c r="I16" s="17">
        <v>1327</v>
      </c>
      <c r="J16" s="15">
        <v>89.76711362032464</v>
      </c>
      <c r="K16" s="26">
        <f t="shared" si="3"/>
        <v>93.6485532815808</v>
      </c>
      <c r="L16" s="17">
        <f t="shared" si="4"/>
        <v>90</v>
      </c>
      <c r="M16" s="26">
        <f t="shared" si="5"/>
        <v>6.351446718419195</v>
      </c>
      <c r="N16" s="17">
        <v>90</v>
      </c>
      <c r="O16" s="25">
        <f t="shared" si="6"/>
        <v>6.351446718419195</v>
      </c>
      <c r="P16" s="17"/>
      <c r="Q16" s="25">
        <f t="shared" si="9"/>
        <v>0</v>
      </c>
      <c r="R16" s="25"/>
      <c r="S16" s="25"/>
      <c r="T16" s="25"/>
      <c r="U16" s="25">
        <f t="shared" si="7"/>
        <v>0</v>
      </c>
      <c r="V16" s="25"/>
      <c r="W16" s="32">
        <f t="shared" si="8"/>
        <v>3.8814396612561666</v>
      </c>
    </row>
    <row r="17" spans="1:23" ht="39.75" customHeight="1">
      <c r="A17" s="28" t="s">
        <v>32</v>
      </c>
      <c r="B17" s="14">
        <v>1923</v>
      </c>
      <c r="C17" s="18">
        <v>2083</v>
      </c>
      <c r="D17" s="16">
        <f t="shared" si="0"/>
        <v>108.32033281331252</v>
      </c>
      <c r="E17" s="18">
        <v>2083</v>
      </c>
      <c r="F17" s="16">
        <f t="shared" si="1"/>
        <v>108.32033281331252</v>
      </c>
      <c r="G17" s="18">
        <v>2083</v>
      </c>
      <c r="H17" s="16">
        <f t="shared" si="2"/>
        <v>100</v>
      </c>
      <c r="I17" s="18">
        <v>2023</v>
      </c>
      <c r="J17" s="15">
        <v>97.11953912626021</v>
      </c>
      <c r="K17" s="21">
        <f t="shared" si="3"/>
        <v>97.11953912626021</v>
      </c>
      <c r="L17" s="18">
        <f t="shared" si="4"/>
        <v>60</v>
      </c>
      <c r="M17" s="21">
        <f t="shared" si="5"/>
        <v>2.8804608737397985</v>
      </c>
      <c r="N17" s="18">
        <v>60</v>
      </c>
      <c r="O17" s="16">
        <f t="shared" si="6"/>
        <v>2.8804608737397985</v>
      </c>
      <c r="P17" s="18"/>
      <c r="Q17" s="16">
        <f t="shared" si="9"/>
        <v>0</v>
      </c>
      <c r="R17" s="16"/>
      <c r="S17" s="16"/>
      <c r="T17" s="16"/>
      <c r="U17" s="16">
        <f t="shared" si="7"/>
        <v>0</v>
      </c>
      <c r="V17" s="16"/>
      <c r="W17" s="32">
        <f t="shared" si="8"/>
        <v>0</v>
      </c>
    </row>
    <row r="18" spans="1:23" ht="39.75" customHeight="1">
      <c r="A18" s="28" t="s">
        <v>33</v>
      </c>
      <c r="B18" s="14">
        <v>2737</v>
      </c>
      <c r="C18" s="18">
        <v>2736</v>
      </c>
      <c r="D18" s="16">
        <f t="shared" si="0"/>
        <v>99.9634636463281</v>
      </c>
      <c r="E18" s="18">
        <v>2736</v>
      </c>
      <c r="F18" s="16">
        <f t="shared" si="1"/>
        <v>99.9634636463281</v>
      </c>
      <c r="G18" s="18">
        <v>2736</v>
      </c>
      <c r="H18" s="16">
        <f t="shared" si="2"/>
        <v>100</v>
      </c>
      <c r="I18" s="18">
        <v>2594</v>
      </c>
      <c r="J18" s="15">
        <v>94.80994152046783</v>
      </c>
      <c r="K18" s="21">
        <f t="shared" si="3"/>
        <v>94.80994152046783</v>
      </c>
      <c r="L18" s="18">
        <f t="shared" si="4"/>
        <v>142</v>
      </c>
      <c r="M18" s="21">
        <f t="shared" si="5"/>
        <v>5.190058479532164</v>
      </c>
      <c r="N18" s="18">
        <v>142</v>
      </c>
      <c r="O18" s="16">
        <f t="shared" si="6"/>
        <v>5.190058479532164</v>
      </c>
      <c r="P18" s="18"/>
      <c r="Q18" s="16">
        <f t="shared" si="9"/>
        <v>0</v>
      </c>
      <c r="R18" s="16"/>
      <c r="S18" s="16"/>
      <c r="T18" s="16"/>
      <c r="U18" s="16">
        <f t="shared" si="7"/>
        <v>0</v>
      </c>
      <c r="V18" s="16"/>
      <c r="W18" s="32">
        <f t="shared" si="8"/>
        <v>0</v>
      </c>
    </row>
    <row r="19" spans="1:23" ht="39.75" customHeight="1">
      <c r="A19" s="28" t="s">
        <v>34</v>
      </c>
      <c r="B19" s="14">
        <v>3068</v>
      </c>
      <c r="C19" s="18">
        <v>3068</v>
      </c>
      <c r="D19" s="16">
        <f t="shared" si="0"/>
        <v>100</v>
      </c>
      <c r="E19" s="18">
        <v>2948</v>
      </c>
      <c r="F19" s="16">
        <f t="shared" si="1"/>
        <v>96.08865710560626</v>
      </c>
      <c r="G19" s="18">
        <v>2948</v>
      </c>
      <c r="H19" s="16">
        <f t="shared" si="2"/>
        <v>100</v>
      </c>
      <c r="I19" s="18">
        <v>2769</v>
      </c>
      <c r="J19" s="15">
        <v>93.9280868385346</v>
      </c>
      <c r="K19" s="21">
        <f t="shared" si="3"/>
        <v>93.9280868385346</v>
      </c>
      <c r="L19" s="18">
        <f t="shared" si="4"/>
        <v>179</v>
      </c>
      <c r="M19" s="21">
        <f t="shared" si="5"/>
        <v>6.0719131614654005</v>
      </c>
      <c r="N19" s="18">
        <v>179</v>
      </c>
      <c r="O19" s="16">
        <f t="shared" si="6"/>
        <v>6.0719131614654005</v>
      </c>
      <c r="P19" s="18"/>
      <c r="Q19" s="16">
        <f t="shared" si="9"/>
        <v>0</v>
      </c>
      <c r="R19" s="16"/>
      <c r="S19" s="16"/>
      <c r="T19" s="16"/>
      <c r="U19" s="16">
        <f t="shared" si="7"/>
        <v>0</v>
      </c>
      <c r="V19" s="16"/>
      <c r="W19" s="32">
        <f t="shared" si="8"/>
        <v>0</v>
      </c>
    </row>
    <row r="20" spans="1:23" ht="39.75" customHeight="1">
      <c r="A20" s="28" t="s">
        <v>35</v>
      </c>
      <c r="B20" s="14">
        <v>3588</v>
      </c>
      <c r="C20" s="18">
        <v>3588</v>
      </c>
      <c r="D20" s="16">
        <f t="shared" si="0"/>
        <v>100</v>
      </c>
      <c r="E20" s="18">
        <v>3332</v>
      </c>
      <c r="F20" s="16">
        <f t="shared" si="1"/>
        <v>92.86510590858417</v>
      </c>
      <c r="G20" s="18">
        <v>3332</v>
      </c>
      <c r="H20" s="16">
        <f t="shared" si="2"/>
        <v>100</v>
      </c>
      <c r="I20" s="18">
        <v>3332</v>
      </c>
      <c r="J20" s="15">
        <v>100</v>
      </c>
      <c r="K20" s="21">
        <f t="shared" si="3"/>
        <v>100</v>
      </c>
      <c r="L20" s="18">
        <f t="shared" si="4"/>
        <v>0</v>
      </c>
      <c r="M20" s="21">
        <f t="shared" si="5"/>
        <v>0</v>
      </c>
      <c r="N20" s="18"/>
      <c r="O20" s="16">
        <f t="shared" si="6"/>
        <v>0</v>
      </c>
      <c r="P20" s="18"/>
      <c r="Q20" s="16">
        <f t="shared" si="9"/>
        <v>0</v>
      </c>
      <c r="R20" s="16"/>
      <c r="S20" s="16"/>
      <c r="T20" s="16"/>
      <c r="U20" s="16">
        <f t="shared" si="7"/>
        <v>0</v>
      </c>
      <c r="V20" s="16"/>
      <c r="W20" s="32">
        <f t="shared" si="8"/>
        <v>0</v>
      </c>
    </row>
    <row r="21" spans="1:23" ht="39.75" customHeight="1">
      <c r="A21" s="28" t="s">
        <v>36</v>
      </c>
      <c r="B21" s="14">
        <v>2552</v>
      </c>
      <c r="C21" s="18">
        <v>2576</v>
      </c>
      <c r="D21" s="16">
        <f t="shared" si="0"/>
        <v>100.94043887147335</v>
      </c>
      <c r="E21" s="30">
        <v>2552</v>
      </c>
      <c r="F21" s="16">
        <f t="shared" si="1"/>
        <v>100</v>
      </c>
      <c r="G21" s="30">
        <v>2552</v>
      </c>
      <c r="H21" s="16">
        <f t="shared" si="2"/>
        <v>100</v>
      </c>
      <c r="I21" s="18">
        <v>2378</v>
      </c>
      <c r="J21" s="15">
        <v>94.27083333333334</v>
      </c>
      <c r="K21" s="21">
        <f t="shared" si="3"/>
        <v>93.18181818181817</v>
      </c>
      <c r="L21" s="18">
        <f t="shared" si="4"/>
        <v>174</v>
      </c>
      <c r="M21" s="21">
        <f t="shared" si="5"/>
        <v>6.8181818181818175</v>
      </c>
      <c r="N21" s="18">
        <v>174</v>
      </c>
      <c r="O21" s="16">
        <f t="shared" si="6"/>
        <v>6.8181818181818175</v>
      </c>
      <c r="P21" s="18">
        <v>0</v>
      </c>
      <c r="Q21" s="16">
        <f t="shared" si="9"/>
        <v>0</v>
      </c>
      <c r="R21" s="16">
        <v>0</v>
      </c>
      <c r="S21" s="16"/>
      <c r="T21" s="16"/>
      <c r="U21" s="16">
        <f t="shared" si="7"/>
        <v>0</v>
      </c>
      <c r="V21" s="16"/>
      <c r="W21" s="32">
        <f t="shared" si="8"/>
        <v>-1.08901515151517</v>
      </c>
    </row>
    <row r="22" spans="1:23" ht="39.75" customHeight="1">
      <c r="A22" s="28" t="s">
        <v>37</v>
      </c>
      <c r="B22" s="14">
        <v>1811</v>
      </c>
      <c r="C22" s="18">
        <v>1817</v>
      </c>
      <c r="D22" s="16">
        <f t="shared" si="0"/>
        <v>100.33130866924351</v>
      </c>
      <c r="E22" s="18">
        <v>1778</v>
      </c>
      <c r="F22" s="16">
        <f t="shared" si="1"/>
        <v>98.17780231916069</v>
      </c>
      <c r="G22" s="18">
        <v>1732</v>
      </c>
      <c r="H22" s="16">
        <f t="shared" si="2"/>
        <v>97.41282339707537</v>
      </c>
      <c r="I22" s="31">
        <v>1555</v>
      </c>
      <c r="J22" s="15">
        <v>89.78060046189377</v>
      </c>
      <c r="K22" s="21">
        <f t="shared" si="3"/>
        <v>89.78060046189377</v>
      </c>
      <c r="L22" s="18">
        <f t="shared" si="4"/>
        <v>177</v>
      </c>
      <c r="M22" s="21">
        <f t="shared" si="5"/>
        <v>10.219399538106236</v>
      </c>
      <c r="N22" s="18">
        <v>177</v>
      </c>
      <c r="O22" s="16">
        <f t="shared" si="6"/>
        <v>10.219399538106236</v>
      </c>
      <c r="P22" s="18"/>
      <c r="Q22" s="16">
        <f t="shared" si="9"/>
        <v>0</v>
      </c>
      <c r="R22" s="16"/>
      <c r="S22" s="16"/>
      <c r="T22" s="16"/>
      <c r="U22" s="16">
        <f t="shared" si="7"/>
        <v>0</v>
      </c>
      <c r="V22" s="16"/>
      <c r="W22" s="32">
        <f t="shared" si="8"/>
        <v>0</v>
      </c>
    </row>
    <row r="23" spans="1:23" ht="39.75" customHeight="1">
      <c r="A23" s="28" t="s">
        <v>38</v>
      </c>
      <c r="B23" s="14">
        <v>640</v>
      </c>
      <c r="C23" s="18">
        <v>391</v>
      </c>
      <c r="D23" s="16">
        <f t="shared" si="0"/>
        <v>61.09375</v>
      </c>
      <c r="E23" s="18">
        <v>366</v>
      </c>
      <c r="F23" s="16">
        <f t="shared" si="1"/>
        <v>57.1875</v>
      </c>
      <c r="G23" s="18">
        <v>366</v>
      </c>
      <c r="H23" s="16">
        <f t="shared" si="2"/>
        <v>100</v>
      </c>
      <c r="I23" s="18">
        <v>254</v>
      </c>
      <c r="J23" s="15">
        <v>69.39890710382514</v>
      </c>
      <c r="K23" s="21">
        <f t="shared" si="3"/>
        <v>69.39890710382514</v>
      </c>
      <c r="L23" s="18">
        <f t="shared" si="4"/>
        <v>112</v>
      </c>
      <c r="M23" s="21">
        <f t="shared" si="5"/>
        <v>30.601092896174865</v>
      </c>
      <c r="N23" s="18">
        <v>112</v>
      </c>
      <c r="O23" s="16">
        <f t="shared" si="6"/>
        <v>30.601092896174865</v>
      </c>
      <c r="P23" s="18">
        <v>20</v>
      </c>
      <c r="Q23" s="16">
        <f t="shared" si="9"/>
        <v>5.46448087431694</v>
      </c>
      <c r="R23" s="16"/>
      <c r="S23" s="16">
        <v>20</v>
      </c>
      <c r="T23" s="16"/>
      <c r="U23" s="16">
        <f t="shared" si="7"/>
        <v>0</v>
      </c>
      <c r="V23" s="16"/>
      <c r="W23" s="32">
        <f t="shared" si="8"/>
        <v>0</v>
      </c>
    </row>
    <row r="24" spans="1:23" ht="39.75" customHeight="1">
      <c r="A24" s="28" t="s">
        <v>39</v>
      </c>
      <c r="B24" s="14">
        <v>2157</v>
      </c>
      <c r="C24" s="18">
        <v>1898</v>
      </c>
      <c r="D24" s="16">
        <f t="shared" si="0"/>
        <v>87.9925822902179</v>
      </c>
      <c r="E24" s="18">
        <v>1898</v>
      </c>
      <c r="F24" s="16">
        <f t="shared" si="1"/>
        <v>87.9925822902179</v>
      </c>
      <c r="G24" s="18">
        <v>1898</v>
      </c>
      <c r="H24" s="16">
        <f t="shared" si="2"/>
        <v>100</v>
      </c>
      <c r="I24" s="18">
        <v>1530</v>
      </c>
      <c r="J24" s="15">
        <v>80.61116965226554</v>
      </c>
      <c r="K24" s="21">
        <f t="shared" si="3"/>
        <v>80.61116965226554</v>
      </c>
      <c r="L24" s="18">
        <f t="shared" si="4"/>
        <v>368</v>
      </c>
      <c r="M24" s="21">
        <f t="shared" si="5"/>
        <v>19.388830347734455</v>
      </c>
      <c r="N24" s="16">
        <v>350</v>
      </c>
      <c r="O24" s="16">
        <f t="shared" si="6"/>
        <v>18.440463645943098</v>
      </c>
      <c r="P24" s="18">
        <v>18</v>
      </c>
      <c r="Q24" s="16">
        <f t="shared" si="9"/>
        <v>0.9483667017913594</v>
      </c>
      <c r="R24" s="16">
        <v>18</v>
      </c>
      <c r="S24" s="16"/>
      <c r="T24" s="16"/>
      <c r="U24" s="16">
        <f t="shared" si="7"/>
        <v>0</v>
      </c>
      <c r="V24" s="16"/>
      <c r="W24" s="32">
        <f t="shared" si="8"/>
        <v>0</v>
      </c>
    </row>
    <row r="25" spans="1:23" ht="39.75" customHeight="1">
      <c r="A25" s="28" t="s">
        <v>40</v>
      </c>
      <c r="B25" s="14">
        <v>3852</v>
      </c>
      <c r="C25" s="18">
        <v>4083</v>
      </c>
      <c r="D25" s="16">
        <f t="shared" si="0"/>
        <v>105.9968847352025</v>
      </c>
      <c r="E25" s="18">
        <v>4083</v>
      </c>
      <c r="F25" s="16">
        <f t="shared" si="1"/>
        <v>105.9968847352025</v>
      </c>
      <c r="G25" s="18">
        <v>4083</v>
      </c>
      <c r="H25" s="16">
        <f t="shared" si="2"/>
        <v>100</v>
      </c>
      <c r="I25" s="18">
        <v>4083</v>
      </c>
      <c r="J25" s="15">
        <v>100</v>
      </c>
      <c r="K25" s="21">
        <f t="shared" si="3"/>
        <v>100</v>
      </c>
      <c r="L25" s="18">
        <f t="shared" si="4"/>
        <v>0</v>
      </c>
      <c r="M25" s="21">
        <f t="shared" si="5"/>
        <v>0</v>
      </c>
      <c r="N25" s="18"/>
      <c r="O25" s="16">
        <f t="shared" si="6"/>
        <v>0</v>
      </c>
      <c r="P25" s="18"/>
      <c r="Q25" s="16">
        <f t="shared" si="9"/>
        <v>0</v>
      </c>
      <c r="R25" s="16"/>
      <c r="S25" s="16"/>
      <c r="T25" s="16"/>
      <c r="U25" s="16">
        <f t="shared" si="7"/>
        <v>0</v>
      </c>
      <c r="V25" s="16"/>
      <c r="W25" s="32">
        <f t="shared" si="8"/>
        <v>0</v>
      </c>
    </row>
    <row r="26" spans="1:23" ht="39.75" customHeight="1">
      <c r="A26" s="28" t="s">
        <v>41</v>
      </c>
      <c r="B26" s="14">
        <v>2211</v>
      </c>
      <c r="C26" s="18">
        <v>2114</v>
      </c>
      <c r="D26" s="16">
        <f t="shared" si="0"/>
        <v>95.61284486657621</v>
      </c>
      <c r="E26" s="18">
        <v>2114</v>
      </c>
      <c r="F26" s="16">
        <f t="shared" si="1"/>
        <v>95.61284486657621</v>
      </c>
      <c r="G26" s="18">
        <v>2114</v>
      </c>
      <c r="H26" s="16">
        <f t="shared" si="2"/>
        <v>100</v>
      </c>
      <c r="I26" s="18">
        <v>2114</v>
      </c>
      <c r="J26" s="15">
        <v>97.60306807286673</v>
      </c>
      <c r="K26" s="21">
        <f t="shared" si="3"/>
        <v>100</v>
      </c>
      <c r="L26" s="18">
        <f t="shared" si="4"/>
        <v>0</v>
      </c>
      <c r="M26" s="21">
        <f t="shared" si="5"/>
        <v>0</v>
      </c>
      <c r="N26" s="18">
        <v>0</v>
      </c>
      <c r="O26" s="16">
        <f t="shared" si="6"/>
        <v>0</v>
      </c>
      <c r="P26" s="18"/>
      <c r="Q26" s="16">
        <f t="shared" si="9"/>
        <v>0</v>
      </c>
      <c r="R26" s="16"/>
      <c r="S26" s="16"/>
      <c r="T26" s="16"/>
      <c r="U26" s="16">
        <f t="shared" si="7"/>
        <v>0</v>
      </c>
      <c r="V26" s="16"/>
      <c r="W26" s="32">
        <f t="shared" si="8"/>
        <v>2.3969319271332665</v>
      </c>
    </row>
    <row r="27" spans="1:23" ht="39.75" customHeight="1">
      <c r="A27" s="22" t="s">
        <v>42</v>
      </c>
      <c r="B27" s="14">
        <f>SUM(B6:B26)</f>
        <v>49185</v>
      </c>
      <c r="C27" s="18">
        <f>SUM(C6:C26)</f>
        <v>50391</v>
      </c>
      <c r="D27" s="16">
        <f t="shared" si="0"/>
        <v>102.451967063129</v>
      </c>
      <c r="E27" s="18">
        <f>SUM(E6:E26)</f>
        <v>49442</v>
      </c>
      <c r="F27" s="16">
        <f t="shared" si="1"/>
        <v>100.52251702754904</v>
      </c>
      <c r="G27" s="18">
        <f>SUM(G6:G26)</f>
        <v>49352</v>
      </c>
      <c r="H27" s="16">
        <f t="shared" si="2"/>
        <v>99.8179685287812</v>
      </c>
      <c r="I27" s="18">
        <f>SUM(I6:I26)</f>
        <v>46142</v>
      </c>
      <c r="J27" s="15">
        <v>91.67278661770706</v>
      </c>
      <c r="K27" s="21">
        <f t="shared" si="3"/>
        <v>93.49570432809207</v>
      </c>
      <c r="L27" s="18">
        <f t="shared" si="4"/>
        <v>3210</v>
      </c>
      <c r="M27" s="21">
        <f t="shared" si="5"/>
        <v>6.504295671907927</v>
      </c>
      <c r="N27" s="18">
        <f>SUM(N6:N26)</f>
        <v>3136</v>
      </c>
      <c r="O27" s="16">
        <f t="shared" si="6"/>
        <v>6.354352407197276</v>
      </c>
      <c r="P27" s="18">
        <f>SUM(P7:P26)</f>
        <v>104</v>
      </c>
      <c r="Q27" s="23">
        <f t="shared" si="9"/>
        <v>0.2107310747284811</v>
      </c>
      <c r="R27" s="16">
        <f>SUM(R6:R26)</f>
        <v>94</v>
      </c>
      <c r="S27" s="16">
        <f>SUM(S6:S26)</f>
        <v>20</v>
      </c>
      <c r="T27" s="18">
        <f>SUM(T6:T26)</f>
        <v>60</v>
      </c>
      <c r="U27" s="16">
        <f t="shared" si="7"/>
        <v>0.12157562003566218</v>
      </c>
      <c r="V27" s="16">
        <f>SUM(V6:V26)</f>
        <v>60</v>
      </c>
      <c r="W27" s="32">
        <f t="shared" si="8"/>
        <v>1.8229177103850134</v>
      </c>
    </row>
    <row r="28" spans="1:23" ht="39.75" customHeight="1">
      <c r="A28" s="22" t="s">
        <v>43</v>
      </c>
      <c r="B28" s="14">
        <v>49185</v>
      </c>
      <c r="C28" s="18">
        <v>50592</v>
      </c>
      <c r="D28" s="16">
        <f t="shared" si="0"/>
        <v>102.86062824031717</v>
      </c>
      <c r="E28" s="18">
        <v>49641</v>
      </c>
      <c r="F28" s="16">
        <f t="shared" si="1"/>
        <v>100.92711192436718</v>
      </c>
      <c r="G28" s="18">
        <v>49411</v>
      </c>
      <c r="H28" s="16">
        <f t="shared" si="2"/>
        <v>99.53667331439738</v>
      </c>
      <c r="I28" s="18">
        <v>41285</v>
      </c>
      <c r="J28" s="15">
        <v>83.55426929226286</v>
      </c>
      <c r="K28" s="16">
        <f t="shared" si="3"/>
        <v>83.55426929226286</v>
      </c>
      <c r="L28" s="18">
        <f t="shared" si="4"/>
        <v>8126</v>
      </c>
      <c r="M28" s="16">
        <f t="shared" si="5"/>
        <v>16.445730707737145</v>
      </c>
      <c r="N28" s="18">
        <v>7843</v>
      </c>
      <c r="O28" s="16">
        <f t="shared" si="6"/>
        <v>15.872983748558015</v>
      </c>
      <c r="P28" s="18">
        <v>442</v>
      </c>
      <c r="Q28" s="16">
        <f t="shared" si="9"/>
        <v>0.8945376535589241</v>
      </c>
      <c r="R28" s="18">
        <v>215</v>
      </c>
      <c r="S28" s="18">
        <v>154</v>
      </c>
      <c r="T28" s="18">
        <v>520</v>
      </c>
      <c r="U28" s="23">
        <f t="shared" si="7"/>
        <v>1.0523972394810872</v>
      </c>
      <c r="V28" s="18">
        <v>199</v>
      </c>
      <c r="W28" s="32">
        <f t="shared" si="8"/>
        <v>0</v>
      </c>
    </row>
    <row r="29" spans="1:22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  <c r="V29" s="8"/>
    </row>
    <row r="30" spans="2:1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2:1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</sheetData>
  <sheetProtection selectLockedCells="1" selectUnlockedCells="1"/>
  <mergeCells count="20">
    <mergeCell ref="J4:J5"/>
    <mergeCell ref="R4:S4"/>
    <mergeCell ref="T4:U4"/>
    <mergeCell ref="V4:V5"/>
    <mergeCell ref="K4:K5"/>
    <mergeCell ref="L4:L5"/>
    <mergeCell ref="M4:M5"/>
    <mergeCell ref="N4:N5"/>
    <mergeCell ref="O4:O5"/>
    <mergeCell ref="P4:Q4"/>
    <mergeCell ref="A2:U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A1">
      <selection activeCell="A12" sqref="A1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A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2" zoomScalePageLayoutView="0" workbookViewId="0" topLeftCell="A1">
      <selection activeCell="O35" sqref="O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2" zoomScalePageLayoutView="0" workbookViewId="0" topLeftCell="A1">
      <selection activeCell="J34" sqref="J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2" zoomScalePageLayoutView="0" workbookViewId="0" topLeftCell="A1">
      <selection activeCell="I32" sqref="I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2"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2"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2" zoomScalePageLayoutView="0" workbookViewId="0" topLeftCell="A1">
      <selection activeCell="N15" sqref="N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2" zoomScalePageLayoutView="0" workbookViewId="0" topLeftCell="A1">
      <selection activeCell="C43" sqref="C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A1">
      <selection activeCell="A27" sqref="A2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A1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2" zoomScaleSheetLayoutView="82" zoomScalePageLayoutView="0" workbookViewId="0" topLeftCell="A1">
      <selection activeCell="C21" sqref="C2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Герасимов Сергей Александрович</dc:creator>
  <cp:keywords/>
  <dc:description/>
  <cp:lastModifiedBy>Минсельхоз 53</cp:lastModifiedBy>
  <cp:lastPrinted>2019-04-05T12:56:42Z</cp:lastPrinted>
  <dcterms:created xsi:type="dcterms:W3CDTF">2019-04-05T12:57:17Z</dcterms:created>
  <dcterms:modified xsi:type="dcterms:W3CDTF">2019-04-09T07:07:45Z</dcterms:modified>
  <cp:category/>
  <cp:version/>
  <cp:contentType/>
  <cp:contentStatus/>
</cp:coreProperties>
</file>