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727" activeTab="0"/>
  </bookViews>
  <sheets>
    <sheet name="Яровые к-ры" sheetId="1" r:id="rId1"/>
  </sheets>
  <definedNames>
    <definedName name="Excel_BuiltIn_Print_Area_1">#REF!</definedName>
    <definedName name="Excel_BuiltIn_Print_Area_1_1">#REF!</definedName>
    <definedName name="Excel_BuiltIn_Print_Area_1_1_1">#REF!</definedName>
    <definedName name="Excel_BuiltIn_Print_Area_2_1">#REF!</definedName>
    <definedName name="Excel_BuiltIn_Print_Area_3">"$'Яровые к-ры'.$#ССЫЛ!$#ССЫЛ!:$#ССЫЛ!$#ССЫЛ!"</definedName>
    <definedName name="Excel_BuiltIn_Print_Area_3_1">"$'Яровые к-ры'.$#ССЫЛ!$#ССЫЛ!:$#ССЫЛ!$#ССЫЛ!"</definedName>
    <definedName name="Excel_BuiltIn_Print_Area_4">"$'Яровые к-ры'.$#ССЫЛ!$#ССЫЛ!:$#ССЫЛ!$#ССЫЛ!"</definedName>
    <definedName name="Excel_BuiltIn_Print_Area_4_1">"$#ССЫЛ!.$#ССЫЛ!$#ССЫЛ!:$#ССЫЛ!$#ССЫЛ!"</definedName>
    <definedName name="Excel_BuiltIn_Print_Area_5">"$'Яровые к-ры'.$#ССЫЛ!$#ССЫЛ!:$#ССЫЛ!$#ССЫЛ!"</definedName>
    <definedName name="Excel_BuiltIn_Print_Area_5_1">#REF!</definedName>
    <definedName name="Excel_BuiltIn_Print_Area_6">"$#ССЫЛ!.$#ССЫЛ!$#ССЫЛ!:$#ССЫЛ!$#ССЫЛ!"</definedName>
    <definedName name="_xlnm.Print_Area" localSheetId="0">'Яровые к-ры'!$A$1:$T$39</definedName>
  </definedNames>
  <calcPr fullCalcOnLoad="1"/>
</workbook>
</file>

<file path=xl/sharedStrings.xml><?xml version="1.0" encoding="utf-8"?>
<sst xmlns="http://schemas.openxmlformats.org/spreadsheetml/2006/main" count="45" uniqueCount="42">
  <si>
    <t>Количество и качество семян яровых зерновых и зернобобовых культур в сельскохозяйственных предприятиях Чувашской Республики по состоянию на 14.02.2020 г.</t>
  </si>
  <si>
    <t>Наименование районов</t>
  </si>
  <si>
    <t>План засыпки, тонн</t>
  </si>
  <si>
    <t>Наличие семян, тонн</t>
  </si>
  <si>
    <t>% к плану засыпки</t>
  </si>
  <si>
    <t>Поступ. семян на проверку, тонн</t>
  </si>
  <si>
    <t>% к плану засып.</t>
  </si>
  <si>
    <t>Проверено, тонн.</t>
  </si>
  <si>
    <t>% к пост.</t>
  </si>
  <si>
    <t>Кондиционных, тонн</t>
  </si>
  <si>
    <t>% к проверке</t>
  </si>
  <si>
    <t>Неконди- ционных, тонн</t>
  </si>
  <si>
    <t>По засоренности, тонн</t>
  </si>
  <si>
    <t xml:space="preserve">       по всхож.</t>
  </si>
  <si>
    <t>по  влаж.</t>
  </si>
  <si>
    <t>по заселен. вредит.,   тонн</t>
  </si>
  <si>
    <t xml:space="preserve">Звенья на подработке семян </t>
  </si>
  <si>
    <t>тонн</t>
  </si>
  <si>
    <t>%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</si>
  <si>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</si>
  <si>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</si>
  <si>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</si>
  <si>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</si>
  <si>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</si>
  <si>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</si>
  <si>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</si>
  <si>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</si>
  <si>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</si>
  <si>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</si>
  <si>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</si>
  <si>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</si>
  <si>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</si>
  <si>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</si>
  <si>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</si>
  <si>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</si>
  <si>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</si>
  <si>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</si>
  <si>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</si>
  <si>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</si>
  <si>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По республике</t>
  </si>
  <si>
    <t>Было на 15.02. 2019 г.</t>
  </si>
  <si>
    <t>Мариинско-Посадский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</si>
</sst>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6">
    <font>
      <sz val="10"/>
      <name val="Arial"/>
      <family val="2"/>
    </font>
    <font>
      <b/>
      <i/>
      <sz val="14"/>
      <name val="Arial Cyr"/>
      <family val="2"/>
    </font>
    <font>
      <b/>
      <i/>
      <sz val="13"/>
      <name val="Arial Cyr"/>
      <family val="2"/>
    </font>
    <font>
      <sz val="13"/>
      <name val="Arial"/>
      <family val="2"/>
    </font>
    <font>
      <b/>
      <sz val="13"/>
      <color indexed="8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3"/>
      <color indexed="8"/>
      <name val="Arial"/>
      <family val="2"/>
    </font>
    <font>
      <sz val="14"/>
      <name val="Arial"/>
      <family val="2"/>
    </font>
    <font>
      <sz val="9"/>
      <name val="Arial Black"/>
      <family val="2"/>
    </font>
    <font>
      <sz val="10"/>
      <name val="Arial Black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1" fontId="3" fillId="33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/>
    </xf>
    <xf numFmtId="1" fontId="3" fillId="33" borderId="10" xfId="55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/>
    </xf>
    <xf numFmtId="164" fontId="3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1" fontId="3" fillId="0" borderId="10" xfId="0" applyNumberFormat="1" applyFont="1" applyFill="1" applyBorder="1" applyAlignment="1">
      <alignment horizontal="center"/>
    </xf>
    <xf numFmtId="1" fontId="3" fillId="0" borderId="10" xfId="55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164" fontId="3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0" xfId="55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1" fontId="5" fillId="0" borderId="10" xfId="0" applyNumberFormat="1" applyFont="1" applyFill="1" applyBorder="1" applyAlignment="1">
      <alignment horizontal="center"/>
    </xf>
    <xf numFmtId="1" fontId="5" fillId="0" borderId="10" xfId="55" applyNumberFormat="1" applyFont="1" applyFill="1" applyBorder="1" applyAlignment="1" applyProtection="1">
      <alignment horizontal="center"/>
      <protection/>
    </xf>
    <xf numFmtId="164" fontId="5" fillId="0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33" borderId="0" xfId="0" applyFont="1" applyFill="1" applyAlignment="1">
      <alignment/>
    </xf>
    <xf numFmtId="0" fontId="10" fillId="0" borderId="0" xfId="0" applyFont="1" applyAlignment="1">
      <alignment/>
    </xf>
    <xf numFmtId="0" fontId="11" fillId="33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9"/>
  <sheetViews>
    <sheetView tabSelected="1" zoomScale="76" zoomScaleNormal="76" zoomScaleSheetLayoutView="82" zoomScalePageLayoutView="0" workbookViewId="0" topLeftCell="A1">
      <selection activeCell="D37" sqref="D37"/>
    </sheetView>
  </sheetViews>
  <sheetFormatPr defaultColWidth="11.57421875" defaultRowHeight="12.75"/>
  <cols>
    <col min="1" max="1" width="33.28125" style="0" customWidth="1"/>
    <col min="2" max="2" width="14.28125" style="1" customWidth="1"/>
    <col min="3" max="3" width="13.00390625" style="1" customWidth="1"/>
    <col min="4" max="4" width="12.7109375" style="1" customWidth="1"/>
    <col min="5" max="5" width="14.28125" style="1" customWidth="1"/>
    <col min="6" max="6" width="12.00390625" style="1" customWidth="1"/>
    <col min="7" max="7" width="11.421875" style="1" customWidth="1"/>
    <col min="8" max="8" width="13.7109375" style="1" customWidth="1"/>
    <col min="9" max="9" width="12.7109375" style="1" customWidth="1"/>
    <col min="10" max="10" width="14.28125" style="1" customWidth="1"/>
    <col min="11" max="12" width="13.7109375" style="1" customWidth="1"/>
    <col min="13" max="13" width="12.28125" style="1" customWidth="1"/>
    <col min="14" max="14" width="13.421875" style="1" customWidth="1"/>
    <col min="15" max="15" width="8.00390625" style="1" customWidth="1"/>
    <col min="16" max="16" width="11.00390625" style="1" customWidth="1"/>
    <col min="17" max="17" width="9.57421875" style="0" customWidth="1"/>
    <col min="18" max="18" width="7.57421875" style="0" customWidth="1"/>
    <col min="19" max="19" width="13.00390625" style="0" customWidth="1"/>
    <col min="20" max="20" width="13.140625" style="0" customWidth="1"/>
    <col min="21" max="21" width="9.7109375" style="0" customWidth="1"/>
    <col min="22" max="22" width="10.140625" style="0" customWidth="1"/>
    <col min="23" max="250" width="8.8515625" style="0" customWidth="1"/>
  </cols>
  <sheetData>
    <row r="2" spans="1:19" ht="21.75" customHeight="1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2"/>
    </row>
    <row r="3" spans="1:19" ht="16.5">
      <c r="A3" s="3"/>
      <c r="B3" s="4"/>
      <c r="C3" s="4"/>
      <c r="D3" s="4"/>
      <c r="E3" s="4"/>
      <c r="F3" s="4"/>
      <c r="G3" s="5"/>
      <c r="H3" s="5"/>
      <c r="I3" s="4"/>
      <c r="J3" s="4"/>
      <c r="K3" s="4"/>
      <c r="L3" s="4"/>
      <c r="M3" s="4"/>
      <c r="N3" s="6"/>
      <c r="O3" s="6"/>
      <c r="P3" s="6"/>
      <c r="Q3" s="7"/>
      <c r="R3" s="7"/>
      <c r="S3" s="7"/>
    </row>
    <row r="4" spans="1:20" ht="34.5" customHeight="1">
      <c r="A4" s="47" t="s">
        <v>1</v>
      </c>
      <c r="B4" s="48" t="s">
        <v>2</v>
      </c>
      <c r="C4" s="48" t="s">
        <v>3</v>
      </c>
      <c r="D4" s="48" t="s">
        <v>4</v>
      </c>
      <c r="E4" s="48" t="s">
        <v>5</v>
      </c>
      <c r="F4" s="48" t="s">
        <v>6</v>
      </c>
      <c r="G4" s="48" t="s">
        <v>7</v>
      </c>
      <c r="H4" s="48" t="s">
        <v>8</v>
      </c>
      <c r="I4" s="48" t="s">
        <v>9</v>
      </c>
      <c r="J4" s="48" t="s">
        <v>10</v>
      </c>
      <c r="K4" s="48" t="s">
        <v>11</v>
      </c>
      <c r="L4" s="48" t="s">
        <v>10</v>
      </c>
      <c r="M4" s="48" t="s">
        <v>12</v>
      </c>
      <c r="N4" s="48" t="s">
        <v>10</v>
      </c>
      <c r="O4" s="51" t="s">
        <v>13</v>
      </c>
      <c r="P4" s="51"/>
      <c r="Q4" s="49" t="s">
        <v>14</v>
      </c>
      <c r="R4" s="49"/>
      <c r="S4" s="50" t="s">
        <v>15</v>
      </c>
      <c r="T4" s="50" t="s">
        <v>16</v>
      </c>
    </row>
    <row r="5" spans="1:20" ht="43.5" customHeight="1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4" t="s">
        <v>17</v>
      </c>
      <c r="P5" s="44" t="s">
        <v>18</v>
      </c>
      <c r="Q5" s="45" t="s">
        <v>17</v>
      </c>
      <c r="R5" s="45"/>
      <c r="S5" s="50"/>
      <c r="T5" s="50"/>
    </row>
    <row r="6" spans="1:20" ht="23.25" customHeight="1">
      <c r="A6" s="9" t="s">
        <v>19</v>
      </c>
      <c r="B6" s="10">
        <v>2341</v>
      </c>
      <c r="C6" s="10">
        <v>2341</v>
      </c>
      <c r="D6" s="11">
        <f aca="true" t="shared" si="0" ref="D6:D28">C6/B6*100</f>
        <v>100</v>
      </c>
      <c r="E6" s="10">
        <v>2341</v>
      </c>
      <c r="F6" s="11">
        <f aca="true" t="shared" si="1" ref="F6:F28">E6/B6*100</f>
        <v>100</v>
      </c>
      <c r="G6" s="10">
        <v>2341</v>
      </c>
      <c r="H6" s="12">
        <f aca="true" t="shared" si="2" ref="H6:H28">G6/E6*100</f>
        <v>100</v>
      </c>
      <c r="I6" s="10">
        <v>340</v>
      </c>
      <c r="J6" s="11">
        <f aca="true" t="shared" si="3" ref="J6:J28">I6/G6*100</f>
        <v>14.523707817172149</v>
      </c>
      <c r="K6" s="10">
        <f aca="true" t="shared" si="4" ref="K6:K28">G6-I6</f>
        <v>2001</v>
      </c>
      <c r="L6" s="11">
        <f aca="true" t="shared" si="5" ref="L6:L28">K6/G6*100</f>
        <v>85.47629218282785</v>
      </c>
      <c r="M6" s="10">
        <v>2001</v>
      </c>
      <c r="N6" s="11">
        <f aca="true" t="shared" si="6" ref="N6:N28">M6/G6*100</f>
        <v>85.47629218282785</v>
      </c>
      <c r="O6" s="13"/>
      <c r="P6" s="12">
        <f>O6/G6*100</f>
        <v>0</v>
      </c>
      <c r="Q6" s="14"/>
      <c r="R6" s="12">
        <f aca="true" t="shared" si="7" ref="R6:R28">Q6/G6*100</f>
        <v>0</v>
      </c>
      <c r="S6" s="15"/>
      <c r="T6" s="15">
        <v>5</v>
      </c>
    </row>
    <row r="7" spans="1:20" ht="23.25" customHeight="1">
      <c r="A7" s="16" t="s">
        <v>20</v>
      </c>
      <c r="B7" s="13">
        <v>1953</v>
      </c>
      <c r="C7" s="14">
        <v>1984</v>
      </c>
      <c r="D7" s="12">
        <f t="shared" si="0"/>
        <v>101.58730158730158</v>
      </c>
      <c r="E7" s="14">
        <v>1984</v>
      </c>
      <c r="F7" s="12">
        <f t="shared" si="1"/>
        <v>101.58730158730158</v>
      </c>
      <c r="G7" s="14">
        <v>1984</v>
      </c>
      <c r="H7" s="12">
        <f t="shared" si="2"/>
        <v>100</v>
      </c>
      <c r="I7" s="14">
        <v>1443</v>
      </c>
      <c r="J7" s="17">
        <f t="shared" si="3"/>
        <v>72.73185483870968</v>
      </c>
      <c r="K7" s="14">
        <f t="shared" si="4"/>
        <v>541</v>
      </c>
      <c r="L7" s="17">
        <f t="shared" si="5"/>
        <v>27.268145161290324</v>
      </c>
      <c r="M7" s="14">
        <v>541</v>
      </c>
      <c r="N7" s="12">
        <f t="shared" si="6"/>
        <v>27.268145161290324</v>
      </c>
      <c r="O7" s="18"/>
      <c r="P7" s="12">
        <f>O7/G7*100</f>
        <v>0</v>
      </c>
      <c r="Q7" s="12"/>
      <c r="R7" s="12">
        <f t="shared" si="7"/>
        <v>0</v>
      </c>
      <c r="S7" s="12"/>
      <c r="T7" s="14">
        <v>3</v>
      </c>
    </row>
    <row r="8" spans="1:20" ht="23.25" customHeight="1">
      <c r="A8" s="16" t="s">
        <v>21</v>
      </c>
      <c r="B8" s="13">
        <v>3437</v>
      </c>
      <c r="C8" s="14">
        <v>3623</v>
      </c>
      <c r="D8" s="12">
        <f t="shared" si="0"/>
        <v>105.41169624672679</v>
      </c>
      <c r="E8" s="14">
        <v>3623</v>
      </c>
      <c r="F8" s="12">
        <f t="shared" si="1"/>
        <v>105.41169624672679</v>
      </c>
      <c r="G8" s="14">
        <v>3623</v>
      </c>
      <c r="H8" s="12">
        <f t="shared" si="2"/>
        <v>100</v>
      </c>
      <c r="I8" s="14">
        <v>2752</v>
      </c>
      <c r="J8" s="17">
        <f t="shared" si="3"/>
        <v>75.95914987579354</v>
      </c>
      <c r="K8" s="14">
        <f t="shared" si="4"/>
        <v>871</v>
      </c>
      <c r="L8" s="17">
        <f t="shared" si="5"/>
        <v>24.040850124206457</v>
      </c>
      <c r="M8" s="14">
        <v>871</v>
      </c>
      <c r="N8" s="12">
        <f t="shared" si="6"/>
        <v>24.040850124206457</v>
      </c>
      <c r="O8" s="14"/>
      <c r="P8" s="19">
        <f>O8/G8*100</f>
        <v>0</v>
      </c>
      <c r="Q8" s="12"/>
      <c r="R8" s="12">
        <f t="shared" si="7"/>
        <v>0</v>
      </c>
      <c r="S8" s="12"/>
      <c r="T8" s="14">
        <v>18</v>
      </c>
    </row>
    <row r="9" spans="1:20" s="1" customFormat="1" ht="23.25" customHeight="1">
      <c r="A9" s="20" t="s">
        <v>22</v>
      </c>
      <c r="B9" s="13">
        <v>2776</v>
      </c>
      <c r="C9" s="13">
        <v>2972</v>
      </c>
      <c r="D9" s="21">
        <f t="shared" si="0"/>
        <v>107.06051873198848</v>
      </c>
      <c r="E9" s="13">
        <v>2972</v>
      </c>
      <c r="F9" s="21">
        <f t="shared" si="1"/>
        <v>107.06051873198848</v>
      </c>
      <c r="G9" s="13">
        <v>2972</v>
      </c>
      <c r="H9" s="12">
        <f t="shared" si="2"/>
        <v>100</v>
      </c>
      <c r="I9" s="13">
        <v>2253</v>
      </c>
      <c r="J9" s="22">
        <f t="shared" si="3"/>
        <v>75.80753701211306</v>
      </c>
      <c r="K9" s="13">
        <f t="shared" si="4"/>
        <v>719</v>
      </c>
      <c r="L9" s="22">
        <f t="shared" si="5"/>
        <v>24.192462987886945</v>
      </c>
      <c r="M9" s="13">
        <v>719</v>
      </c>
      <c r="N9" s="21">
        <f t="shared" si="6"/>
        <v>24.192462987886945</v>
      </c>
      <c r="O9" s="13"/>
      <c r="P9" s="21">
        <v>0</v>
      </c>
      <c r="Q9" s="21"/>
      <c r="R9" s="21">
        <f t="shared" si="7"/>
        <v>0</v>
      </c>
      <c r="S9" s="21"/>
      <c r="T9" s="13">
        <v>13</v>
      </c>
    </row>
    <row r="10" spans="1:20" s="23" customFormat="1" ht="23.25" customHeight="1">
      <c r="A10" s="16" t="s">
        <v>23</v>
      </c>
      <c r="B10" s="13">
        <v>1520</v>
      </c>
      <c r="C10" s="13">
        <v>1520</v>
      </c>
      <c r="D10" s="21">
        <f t="shared" si="0"/>
        <v>100</v>
      </c>
      <c r="E10" s="13">
        <v>1520</v>
      </c>
      <c r="F10" s="21">
        <f t="shared" si="1"/>
        <v>100</v>
      </c>
      <c r="G10" s="13">
        <v>1520</v>
      </c>
      <c r="H10" s="21">
        <f t="shared" si="2"/>
        <v>100</v>
      </c>
      <c r="I10" s="21">
        <v>1255</v>
      </c>
      <c r="J10" s="22">
        <f t="shared" si="3"/>
        <v>82.56578947368422</v>
      </c>
      <c r="K10" s="21">
        <f t="shared" si="4"/>
        <v>265</v>
      </c>
      <c r="L10" s="22">
        <f t="shared" si="5"/>
        <v>17.434210526315788</v>
      </c>
      <c r="M10" s="13">
        <v>265</v>
      </c>
      <c r="N10" s="21">
        <f t="shared" si="6"/>
        <v>17.434210526315788</v>
      </c>
      <c r="O10" s="13"/>
      <c r="P10" s="21">
        <f aca="true" t="shared" si="8" ref="P10:P28">O10/G10*100</f>
        <v>0</v>
      </c>
      <c r="Q10" s="21"/>
      <c r="R10" s="21">
        <f t="shared" si="7"/>
        <v>0</v>
      </c>
      <c r="S10" s="21"/>
      <c r="T10" s="13">
        <v>7</v>
      </c>
    </row>
    <row r="11" spans="1:20" s="1" customFormat="1" ht="23.25" customHeight="1">
      <c r="A11" s="20" t="s">
        <v>24</v>
      </c>
      <c r="B11" s="13">
        <v>3092</v>
      </c>
      <c r="C11" s="13">
        <v>3092</v>
      </c>
      <c r="D11" s="21">
        <f t="shared" si="0"/>
        <v>100</v>
      </c>
      <c r="E11" s="13">
        <v>2721</v>
      </c>
      <c r="F11" s="21">
        <f t="shared" si="1"/>
        <v>88.0012936610608</v>
      </c>
      <c r="G11" s="13">
        <v>2721</v>
      </c>
      <c r="H11" s="21">
        <f t="shared" si="2"/>
        <v>100</v>
      </c>
      <c r="I11" s="13">
        <v>2094</v>
      </c>
      <c r="J11" s="22">
        <f t="shared" si="3"/>
        <v>76.95700110253583</v>
      </c>
      <c r="K11" s="13">
        <f t="shared" si="4"/>
        <v>627</v>
      </c>
      <c r="L11" s="22">
        <f t="shared" si="5"/>
        <v>23.042998897464166</v>
      </c>
      <c r="M11" s="13">
        <v>417</v>
      </c>
      <c r="N11" s="21">
        <f t="shared" si="6"/>
        <v>15.325248070562294</v>
      </c>
      <c r="O11" s="13">
        <v>180</v>
      </c>
      <c r="P11" s="24">
        <f t="shared" si="8"/>
        <v>6.615214994487322</v>
      </c>
      <c r="Q11" s="21"/>
      <c r="R11" s="21">
        <f t="shared" si="7"/>
        <v>0</v>
      </c>
      <c r="S11" s="21">
        <v>30</v>
      </c>
      <c r="T11" s="13">
        <v>5</v>
      </c>
    </row>
    <row r="12" spans="1:20" s="23" customFormat="1" ht="23.25" customHeight="1">
      <c r="A12" s="16" t="s">
        <v>25</v>
      </c>
      <c r="B12" s="13">
        <v>2190</v>
      </c>
      <c r="C12" s="13">
        <v>1793</v>
      </c>
      <c r="D12" s="21">
        <f t="shared" si="0"/>
        <v>81.87214611872146</v>
      </c>
      <c r="E12" s="13">
        <v>1535</v>
      </c>
      <c r="F12" s="21">
        <f t="shared" si="1"/>
        <v>70.09132420091323</v>
      </c>
      <c r="G12" s="13">
        <v>1535</v>
      </c>
      <c r="H12" s="21">
        <f t="shared" si="2"/>
        <v>100</v>
      </c>
      <c r="I12" s="13">
        <v>955</v>
      </c>
      <c r="J12" s="22">
        <f t="shared" si="3"/>
        <v>62.21498371335505</v>
      </c>
      <c r="K12" s="13">
        <f t="shared" si="4"/>
        <v>580</v>
      </c>
      <c r="L12" s="22">
        <f t="shared" si="5"/>
        <v>37.785016286644954</v>
      </c>
      <c r="M12" s="13">
        <v>420</v>
      </c>
      <c r="N12" s="21">
        <f t="shared" si="6"/>
        <v>27.36156351791531</v>
      </c>
      <c r="O12" s="13">
        <v>160</v>
      </c>
      <c r="P12" s="21">
        <f t="shared" si="8"/>
        <v>10.423452768729643</v>
      </c>
      <c r="Q12" s="21"/>
      <c r="R12" s="21">
        <f t="shared" si="7"/>
        <v>0</v>
      </c>
      <c r="S12" s="21"/>
      <c r="T12" s="13">
        <v>7</v>
      </c>
    </row>
    <row r="13" spans="1:20" s="1" customFormat="1" ht="23.25" customHeight="1">
      <c r="A13" s="20" t="s">
        <v>26</v>
      </c>
      <c r="B13" s="13">
        <v>2784</v>
      </c>
      <c r="C13" s="13">
        <v>2847</v>
      </c>
      <c r="D13" s="21">
        <f t="shared" si="0"/>
        <v>102.26293103448276</v>
      </c>
      <c r="E13" s="25">
        <v>2729</v>
      </c>
      <c r="F13" s="21">
        <f t="shared" si="1"/>
        <v>98.02442528735632</v>
      </c>
      <c r="G13" s="13">
        <v>2704</v>
      </c>
      <c r="H13" s="21">
        <f t="shared" si="2"/>
        <v>99.08391352143643</v>
      </c>
      <c r="I13" s="13">
        <v>1903</v>
      </c>
      <c r="J13" s="22">
        <f t="shared" si="3"/>
        <v>70.37721893491124</v>
      </c>
      <c r="K13" s="13">
        <f t="shared" si="4"/>
        <v>801</v>
      </c>
      <c r="L13" s="22">
        <f t="shared" si="5"/>
        <v>29.622781065088756</v>
      </c>
      <c r="M13" s="13">
        <v>801</v>
      </c>
      <c r="N13" s="21">
        <f t="shared" si="6"/>
        <v>29.622781065088756</v>
      </c>
      <c r="O13" s="13">
        <v>10</v>
      </c>
      <c r="P13" s="21">
        <f t="shared" si="8"/>
        <v>0.3698224852071006</v>
      </c>
      <c r="Q13" s="21">
        <v>30</v>
      </c>
      <c r="R13" s="21">
        <f t="shared" si="7"/>
        <v>1.1094674556213018</v>
      </c>
      <c r="S13" s="21">
        <v>35</v>
      </c>
      <c r="T13" s="13">
        <v>4</v>
      </c>
    </row>
    <row r="14" spans="1:20" s="1" customFormat="1" ht="23.25" customHeight="1">
      <c r="A14" s="20" t="s">
        <v>27</v>
      </c>
      <c r="B14" s="13">
        <v>2272</v>
      </c>
      <c r="C14" s="13">
        <v>2272</v>
      </c>
      <c r="D14" s="21">
        <f t="shared" si="0"/>
        <v>100</v>
      </c>
      <c r="E14" s="13">
        <v>2272</v>
      </c>
      <c r="F14" s="21">
        <f t="shared" si="1"/>
        <v>100</v>
      </c>
      <c r="G14" s="13">
        <v>2272</v>
      </c>
      <c r="H14" s="21">
        <f t="shared" si="2"/>
        <v>100</v>
      </c>
      <c r="I14" s="13">
        <v>1392</v>
      </c>
      <c r="J14" s="22">
        <f t="shared" si="3"/>
        <v>61.267605633802816</v>
      </c>
      <c r="K14" s="13">
        <f t="shared" si="4"/>
        <v>880</v>
      </c>
      <c r="L14" s="22">
        <f t="shared" si="5"/>
        <v>38.732394366197184</v>
      </c>
      <c r="M14" s="13">
        <v>880</v>
      </c>
      <c r="N14" s="21">
        <f t="shared" si="6"/>
        <v>38.732394366197184</v>
      </c>
      <c r="O14" s="13"/>
      <c r="P14" s="21">
        <f t="shared" si="8"/>
        <v>0</v>
      </c>
      <c r="Q14" s="6"/>
      <c r="R14" s="21">
        <f t="shared" si="7"/>
        <v>0</v>
      </c>
      <c r="S14" s="26">
        <v>100</v>
      </c>
      <c r="T14" s="13">
        <v>2</v>
      </c>
    </row>
    <row r="15" spans="1:20" s="1" customFormat="1" ht="23.25" customHeight="1">
      <c r="A15" s="20" t="s">
        <v>28</v>
      </c>
      <c r="B15" s="13">
        <v>917</v>
      </c>
      <c r="C15" s="13">
        <v>732</v>
      </c>
      <c r="D15" s="21">
        <f t="shared" si="0"/>
        <v>79.82551799345693</v>
      </c>
      <c r="E15" s="13">
        <v>732</v>
      </c>
      <c r="F15" s="21">
        <f t="shared" si="1"/>
        <v>79.82551799345693</v>
      </c>
      <c r="G15" s="13">
        <v>732</v>
      </c>
      <c r="H15" s="21">
        <f t="shared" si="2"/>
        <v>100</v>
      </c>
      <c r="I15" s="13">
        <v>689</v>
      </c>
      <c r="J15" s="22">
        <f t="shared" si="3"/>
        <v>94.12568306010928</v>
      </c>
      <c r="K15" s="13">
        <f t="shared" si="4"/>
        <v>43</v>
      </c>
      <c r="L15" s="22">
        <f t="shared" si="5"/>
        <v>5.8743169398907105</v>
      </c>
      <c r="M15" s="13">
        <v>43</v>
      </c>
      <c r="N15" s="21">
        <f t="shared" si="6"/>
        <v>5.8743169398907105</v>
      </c>
      <c r="O15" s="13"/>
      <c r="P15" s="21">
        <f t="shared" si="8"/>
        <v>0</v>
      </c>
      <c r="Q15" s="21"/>
      <c r="R15" s="21">
        <f t="shared" si="7"/>
        <v>0</v>
      </c>
      <c r="S15" s="21"/>
      <c r="T15" s="13">
        <v>1</v>
      </c>
    </row>
    <row r="16" spans="1:20" s="1" customFormat="1" ht="23.25" customHeight="1">
      <c r="A16" s="20" t="s">
        <v>41</v>
      </c>
      <c r="B16" s="13">
        <v>1364</v>
      </c>
      <c r="C16" s="13">
        <v>1464</v>
      </c>
      <c r="D16" s="21">
        <f t="shared" si="0"/>
        <v>107.33137829912023</v>
      </c>
      <c r="E16" s="13">
        <v>1248</v>
      </c>
      <c r="F16" s="21">
        <f t="shared" si="1"/>
        <v>91.49560117302052</v>
      </c>
      <c r="G16" s="13">
        <v>1248</v>
      </c>
      <c r="H16" s="21">
        <f t="shared" si="2"/>
        <v>100</v>
      </c>
      <c r="I16" s="13">
        <v>898</v>
      </c>
      <c r="J16" s="22">
        <f t="shared" si="3"/>
        <v>71.9551282051282</v>
      </c>
      <c r="K16" s="13">
        <f t="shared" si="4"/>
        <v>350</v>
      </c>
      <c r="L16" s="22">
        <f t="shared" si="5"/>
        <v>28.044871794871796</v>
      </c>
      <c r="M16" s="13">
        <v>350</v>
      </c>
      <c r="N16" s="21">
        <f t="shared" si="6"/>
        <v>28.044871794871796</v>
      </c>
      <c r="O16" s="13"/>
      <c r="P16" s="21">
        <f t="shared" si="8"/>
        <v>0</v>
      </c>
      <c r="Q16" s="21"/>
      <c r="R16" s="21">
        <f t="shared" si="7"/>
        <v>0</v>
      </c>
      <c r="S16" s="21"/>
      <c r="T16" s="13">
        <v>5</v>
      </c>
    </row>
    <row r="17" spans="1:20" s="1" customFormat="1" ht="23.25" customHeight="1">
      <c r="A17" s="20" t="s">
        <v>29</v>
      </c>
      <c r="B17" s="13">
        <v>1923</v>
      </c>
      <c r="C17" s="13">
        <v>1923</v>
      </c>
      <c r="D17" s="21">
        <f t="shared" si="0"/>
        <v>100</v>
      </c>
      <c r="E17" s="13">
        <v>1923</v>
      </c>
      <c r="F17" s="21">
        <f t="shared" si="1"/>
        <v>100</v>
      </c>
      <c r="G17" s="13">
        <v>1923</v>
      </c>
      <c r="H17" s="21">
        <f t="shared" si="2"/>
        <v>100</v>
      </c>
      <c r="I17" s="13">
        <v>1406</v>
      </c>
      <c r="J17" s="22">
        <f t="shared" si="3"/>
        <v>73.11492459698388</v>
      </c>
      <c r="K17" s="13">
        <f t="shared" si="4"/>
        <v>517</v>
      </c>
      <c r="L17" s="22">
        <f t="shared" si="5"/>
        <v>26.885075403016124</v>
      </c>
      <c r="M17" s="13">
        <v>503</v>
      </c>
      <c r="N17" s="21">
        <f t="shared" si="6"/>
        <v>26.157046281851276</v>
      </c>
      <c r="O17" s="13">
        <v>60</v>
      </c>
      <c r="P17" s="21">
        <f t="shared" si="8"/>
        <v>3.1201248049921997</v>
      </c>
      <c r="Q17" s="21">
        <v>45</v>
      </c>
      <c r="R17" s="21">
        <f t="shared" si="7"/>
        <v>2.3400936037441498</v>
      </c>
      <c r="S17" s="21">
        <v>50</v>
      </c>
      <c r="T17" s="13">
        <v>7</v>
      </c>
    </row>
    <row r="18" spans="1:20" s="1" customFormat="1" ht="23.25" customHeight="1">
      <c r="A18" s="20" t="s">
        <v>30</v>
      </c>
      <c r="B18" s="13">
        <v>2737</v>
      </c>
      <c r="C18" s="13">
        <v>2737</v>
      </c>
      <c r="D18" s="21">
        <f t="shared" si="0"/>
        <v>100</v>
      </c>
      <c r="E18" s="13">
        <v>2737</v>
      </c>
      <c r="F18" s="21">
        <f t="shared" si="1"/>
        <v>100</v>
      </c>
      <c r="G18" s="13">
        <v>2737</v>
      </c>
      <c r="H18" s="21">
        <f t="shared" si="2"/>
        <v>100</v>
      </c>
      <c r="I18" s="13">
        <v>1576</v>
      </c>
      <c r="J18" s="22">
        <f t="shared" si="3"/>
        <v>57.58129338691999</v>
      </c>
      <c r="K18" s="13">
        <f t="shared" si="4"/>
        <v>1161</v>
      </c>
      <c r="L18" s="22">
        <f t="shared" si="5"/>
        <v>42.41870661308001</v>
      </c>
      <c r="M18" s="13">
        <v>921</v>
      </c>
      <c r="N18" s="21">
        <f t="shared" si="6"/>
        <v>33.64998173182316</v>
      </c>
      <c r="O18" s="13">
        <v>240</v>
      </c>
      <c r="P18" s="21">
        <f t="shared" si="8"/>
        <v>8.768724881256851</v>
      </c>
      <c r="Q18" s="21">
        <v>0</v>
      </c>
      <c r="R18" s="21">
        <f t="shared" si="7"/>
        <v>0</v>
      </c>
      <c r="S18" s="21"/>
      <c r="T18" s="13">
        <v>12</v>
      </c>
    </row>
    <row r="19" spans="1:20" s="1" customFormat="1" ht="23.25" customHeight="1">
      <c r="A19" s="20" t="s">
        <v>31</v>
      </c>
      <c r="B19" s="13">
        <v>3068</v>
      </c>
      <c r="C19" s="13">
        <v>3068</v>
      </c>
      <c r="D19" s="21">
        <f t="shared" si="0"/>
        <v>100</v>
      </c>
      <c r="E19" s="13">
        <v>2700</v>
      </c>
      <c r="F19" s="21">
        <f t="shared" si="1"/>
        <v>88.00521512385919</v>
      </c>
      <c r="G19" s="13">
        <v>2700</v>
      </c>
      <c r="H19" s="21">
        <f t="shared" si="2"/>
        <v>100</v>
      </c>
      <c r="I19" s="13">
        <v>2260</v>
      </c>
      <c r="J19" s="22">
        <f t="shared" si="3"/>
        <v>83.7037037037037</v>
      </c>
      <c r="K19" s="13">
        <f t="shared" si="4"/>
        <v>440</v>
      </c>
      <c r="L19" s="22">
        <f t="shared" si="5"/>
        <v>16.296296296296298</v>
      </c>
      <c r="M19" s="13">
        <v>440</v>
      </c>
      <c r="N19" s="21">
        <f t="shared" si="6"/>
        <v>16.296296296296298</v>
      </c>
      <c r="O19" s="13">
        <v>25</v>
      </c>
      <c r="P19" s="21">
        <f t="shared" si="8"/>
        <v>0.9259259259259258</v>
      </c>
      <c r="Q19" s="21"/>
      <c r="R19" s="21">
        <f t="shared" si="7"/>
        <v>0</v>
      </c>
      <c r="S19" s="21"/>
      <c r="T19" s="13">
        <v>9</v>
      </c>
    </row>
    <row r="20" spans="1:20" s="1" customFormat="1" ht="23.25" customHeight="1">
      <c r="A20" s="20" t="s">
        <v>32</v>
      </c>
      <c r="B20" s="13">
        <v>3588</v>
      </c>
      <c r="C20" s="13">
        <v>3179</v>
      </c>
      <c r="D20" s="21">
        <f t="shared" si="0"/>
        <v>88.60089186176143</v>
      </c>
      <c r="E20" s="13">
        <v>3362</v>
      </c>
      <c r="F20" s="21">
        <f t="shared" si="1"/>
        <v>93.70122630992196</v>
      </c>
      <c r="G20" s="13">
        <v>3362</v>
      </c>
      <c r="H20" s="21">
        <f t="shared" si="2"/>
        <v>100</v>
      </c>
      <c r="I20" s="13">
        <v>2682</v>
      </c>
      <c r="J20" s="22">
        <f t="shared" si="3"/>
        <v>79.77394408090423</v>
      </c>
      <c r="K20" s="13">
        <f t="shared" si="4"/>
        <v>680</v>
      </c>
      <c r="L20" s="22">
        <f t="shared" si="5"/>
        <v>20.226055919095774</v>
      </c>
      <c r="M20" s="13">
        <v>680</v>
      </c>
      <c r="N20" s="21">
        <f t="shared" si="6"/>
        <v>20.226055919095774</v>
      </c>
      <c r="O20" s="13"/>
      <c r="P20" s="21">
        <f t="shared" si="8"/>
        <v>0</v>
      </c>
      <c r="Q20" s="21"/>
      <c r="R20" s="21">
        <f t="shared" si="7"/>
        <v>0</v>
      </c>
      <c r="S20" s="21"/>
      <c r="T20" s="13">
        <v>6</v>
      </c>
    </row>
    <row r="21" spans="1:20" s="1" customFormat="1" ht="23.25" customHeight="1">
      <c r="A21" s="20" t="s">
        <v>33</v>
      </c>
      <c r="B21" s="13">
        <v>2552</v>
      </c>
      <c r="C21" s="13">
        <v>2560</v>
      </c>
      <c r="D21" s="21">
        <f t="shared" si="0"/>
        <v>100.31347962382443</v>
      </c>
      <c r="E21" s="27">
        <v>2469</v>
      </c>
      <c r="F21" s="21">
        <f t="shared" si="1"/>
        <v>96.74764890282131</v>
      </c>
      <c r="G21" s="27">
        <v>2469</v>
      </c>
      <c r="H21" s="21">
        <f t="shared" si="2"/>
        <v>100</v>
      </c>
      <c r="I21" s="13">
        <v>1754</v>
      </c>
      <c r="J21" s="22">
        <f t="shared" si="3"/>
        <v>71.04090724989874</v>
      </c>
      <c r="K21" s="13">
        <f t="shared" si="4"/>
        <v>715</v>
      </c>
      <c r="L21" s="22">
        <f t="shared" si="5"/>
        <v>28.959092750101256</v>
      </c>
      <c r="M21" s="13">
        <v>715</v>
      </c>
      <c r="N21" s="21">
        <f t="shared" si="6"/>
        <v>28.959092750101256</v>
      </c>
      <c r="O21" s="13"/>
      <c r="P21" s="21">
        <f t="shared" si="8"/>
        <v>0</v>
      </c>
      <c r="Q21" s="21"/>
      <c r="R21" s="21">
        <f t="shared" si="7"/>
        <v>0</v>
      </c>
      <c r="S21" s="21"/>
      <c r="T21" s="13">
        <v>3</v>
      </c>
    </row>
    <row r="22" spans="1:20" s="1" customFormat="1" ht="23.25" customHeight="1">
      <c r="A22" s="20" t="s">
        <v>34</v>
      </c>
      <c r="B22" s="13">
        <v>1811</v>
      </c>
      <c r="C22" s="13">
        <v>2036</v>
      </c>
      <c r="D22" s="21">
        <f t="shared" si="0"/>
        <v>112.4240750966317</v>
      </c>
      <c r="E22" s="13">
        <v>1639</v>
      </c>
      <c r="F22" s="21">
        <f t="shared" si="1"/>
        <v>90.50248481501933</v>
      </c>
      <c r="G22" s="13">
        <v>1639</v>
      </c>
      <c r="H22" s="21">
        <f t="shared" si="2"/>
        <v>100</v>
      </c>
      <c r="I22" s="28">
        <v>1239</v>
      </c>
      <c r="J22" s="22">
        <f t="shared" si="3"/>
        <v>75.59487492373398</v>
      </c>
      <c r="K22" s="13">
        <f t="shared" si="4"/>
        <v>400</v>
      </c>
      <c r="L22" s="22">
        <f t="shared" si="5"/>
        <v>24.405125076266014</v>
      </c>
      <c r="M22" s="13">
        <v>400</v>
      </c>
      <c r="N22" s="21">
        <f t="shared" si="6"/>
        <v>24.405125076266014</v>
      </c>
      <c r="O22" s="13"/>
      <c r="P22" s="21">
        <f t="shared" si="8"/>
        <v>0</v>
      </c>
      <c r="Q22" s="21"/>
      <c r="R22" s="21">
        <f t="shared" si="7"/>
        <v>0</v>
      </c>
      <c r="S22" s="21"/>
      <c r="T22" s="13">
        <v>0</v>
      </c>
    </row>
    <row r="23" spans="1:20" s="1" customFormat="1" ht="23.25" customHeight="1">
      <c r="A23" s="20" t="s">
        <v>35</v>
      </c>
      <c r="B23" s="13">
        <v>640</v>
      </c>
      <c r="C23" s="13">
        <v>640</v>
      </c>
      <c r="D23" s="21">
        <f t="shared" si="0"/>
        <v>100</v>
      </c>
      <c r="E23" s="13">
        <v>524</v>
      </c>
      <c r="F23" s="21">
        <f t="shared" si="1"/>
        <v>81.875</v>
      </c>
      <c r="G23" s="13">
        <v>524</v>
      </c>
      <c r="H23" s="21">
        <f t="shared" si="2"/>
        <v>100</v>
      </c>
      <c r="I23" s="13">
        <v>419</v>
      </c>
      <c r="J23" s="22">
        <f t="shared" si="3"/>
        <v>79.9618320610687</v>
      </c>
      <c r="K23" s="13">
        <f t="shared" si="4"/>
        <v>105</v>
      </c>
      <c r="L23" s="22">
        <f t="shared" si="5"/>
        <v>20.0381679389313</v>
      </c>
      <c r="M23" s="13">
        <v>105</v>
      </c>
      <c r="N23" s="21">
        <f t="shared" si="6"/>
        <v>20.0381679389313</v>
      </c>
      <c r="O23" s="13"/>
      <c r="P23" s="21">
        <f t="shared" si="8"/>
        <v>0</v>
      </c>
      <c r="Q23" s="21"/>
      <c r="R23" s="21">
        <f t="shared" si="7"/>
        <v>0</v>
      </c>
      <c r="S23" s="21"/>
      <c r="T23" s="13">
        <v>1</v>
      </c>
    </row>
    <row r="24" spans="1:20" s="1" customFormat="1" ht="23.25" customHeight="1">
      <c r="A24" s="20" t="s">
        <v>36</v>
      </c>
      <c r="B24" s="13">
        <v>2157</v>
      </c>
      <c r="C24" s="13">
        <v>2219</v>
      </c>
      <c r="D24" s="21">
        <f t="shared" si="0"/>
        <v>102.87436254056561</v>
      </c>
      <c r="E24" s="13">
        <v>1915</v>
      </c>
      <c r="F24" s="21">
        <f t="shared" si="1"/>
        <v>88.78071395456652</v>
      </c>
      <c r="G24" s="13">
        <v>1915</v>
      </c>
      <c r="H24" s="21">
        <f t="shared" si="2"/>
        <v>100</v>
      </c>
      <c r="I24" s="13">
        <v>1755</v>
      </c>
      <c r="J24" s="22">
        <f t="shared" si="3"/>
        <v>91.64490861618799</v>
      </c>
      <c r="K24" s="13">
        <f t="shared" si="4"/>
        <v>160</v>
      </c>
      <c r="L24" s="22">
        <f t="shared" si="5"/>
        <v>8.355091383812011</v>
      </c>
      <c r="M24" s="21">
        <v>160</v>
      </c>
      <c r="N24" s="21">
        <f t="shared" si="6"/>
        <v>8.355091383812011</v>
      </c>
      <c r="O24" s="13"/>
      <c r="P24" s="21">
        <f t="shared" si="8"/>
        <v>0</v>
      </c>
      <c r="Q24" s="21"/>
      <c r="R24" s="21">
        <f t="shared" si="7"/>
        <v>0</v>
      </c>
      <c r="S24" s="21"/>
      <c r="T24" s="13">
        <v>1</v>
      </c>
    </row>
    <row r="25" spans="1:20" s="1" customFormat="1" ht="23.25" customHeight="1">
      <c r="A25" s="20" t="s">
        <v>37</v>
      </c>
      <c r="B25" s="13">
        <v>3852</v>
      </c>
      <c r="C25" s="13">
        <v>3852</v>
      </c>
      <c r="D25" s="21">
        <f t="shared" si="0"/>
        <v>100</v>
      </c>
      <c r="E25" s="13">
        <v>3852</v>
      </c>
      <c r="F25" s="21">
        <f t="shared" si="1"/>
        <v>100</v>
      </c>
      <c r="G25" s="13">
        <v>3852</v>
      </c>
      <c r="H25" s="21">
        <f t="shared" si="2"/>
        <v>100</v>
      </c>
      <c r="I25" s="13">
        <v>3310</v>
      </c>
      <c r="J25" s="22">
        <f t="shared" si="3"/>
        <v>85.92938733125649</v>
      </c>
      <c r="K25" s="13">
        <f t="shared" si="4"/>
        <v>542</v>
      </c>
      <c r="L25" s="22">
        <f t="shared" si="5"/>
        <v>14.07061266874351</v>
      </c>
      <c r="M25" s="13">
        <v>542</v>
      </c>
      <c r="N25" s="21">
        <f t="shared" si="6"/>
        <v>14.07061266874351</v>
      </c>
      <c r="O25" s="13"/>
      <c r="P25" s="21">
        <f t="shared" si="8"/>
        <v>0</v>
      </c>
      <c r="Q25" s="21"/>
      <c r="R25" s="21">
        <f t="shared" si="7"/>
        <v>0</v>
      </c>
      <c r="S25" s="21"/>
      <c r="T25" s="13">
        <v>6</v>
      </c>
    </row>
    <row r="26" spans="1:20" s="1" customFormat="1" ht="23.25" customHeight="1">
      <c r="A26" s="20" t="s">
        <v>38</v>
      </c>
      <c r="B26" s="13">
        <v>2211</v>
      </c>
      <c r="C26" s="13">
        <v>2028</v>
      </c>
      <c r="D26" s="21">
        <f t="shared" si="0"/>
        <v>91.72320217096338</v>
      </c>
      <c r="E26" s="13">
        <v>2028</v>
      </c>
      <c r="F26" s="21">
        <f t="shared" si="1"/>
        <v>91.72320217096338</v>
      </c>
      <c r="G26" s="13">
        <v>2028</v>
      </c>
      <c r="H26" s="21">
        <f t="shared" si="2"/>
        <v>100</v>
      </c>
      <c r="I26" s="13">
        <v>2028</v>
      </c>
      <c r="J26" s="22">
        <f t="shared" si="3"/>
        <v>100</v>
      </c>
      <c r="K26" s="13">
        <f t="shared" si="4"/>
        <v>0</v>
      </c>
      <c r="L26" s="22">
        <f t="shared" si="5"/>
        <v>0</v>
      </c>
      <c r="M26" s="13">
        <v>0</v>
      </c>
      <c r="N26" s="21">
        <f t="shared" si="6"/>
        <v>0</v>
      </c>
      <c r="O26" s="13"/>
      <c r="P26" s="21">
        <f t="shared" si="8"/>
        <v>0</v>
      </c>
      <c r="Q26" s="21"/>
      <c r="R26" s="21">
        <f t="shared" si="7"/>
        <v>0</v>
      </c>
      <c r="S26" s="21"/>
      <c r="T26" s="13">
        <v>3</v>
      </c>
    </row>
    <row r="27" spans="1:20" s="1" customFormat="1" ht="23.25" customHeight="1">
      <c r="A27" s="29" t="s">
        <v>39</v>
      </c>
      <c r="B27" s="8">
        <f>SUM(B6:B26)</f>
        <v>49185</v>
      </c>
      <c r="C27" s="8">
        <f>SUM(C6:C26)</f>
        <v>48882</v>
      </c>
      <c r="D27" s="30">
        <f t="shared" si="0"/>
        <v>99.38395852394024</v>
      </c>
      <c r="E27" s="8">
        <f>SUM(E6:E26)</f>
        <v>46826</v>
      </c>
      <c r="F27" s="30">
        <f t="shared" si="1"/>
        <v>95.20382230354782</v>
      </c>
      <c r="G27" s="8">
        <f>SUM(G6:G26)</f>
        <v>46801</v>
      </c>
      <c r="H27" s="30">
        <f t="shared" si="2"/>
        <v>99.94661085721607</v>
      </c>
      <c r="I27" s="8">
        <f>SUM(I6:I26)</f>
        <v>34403</v>
      </c>
      <c r="J27" s="31">
        <f t="shared" si="3"/>
        <v>73.50911305313988</v>
      </c>
      <c r="K27" s="8">
        <f t="shared" si="4"/>
        <v>12398</v>
      </c>
      <c r="L27" s="31">
        <f t="shared" si="5"/>
        <v>26.49088694686011</v>
      </c>
      <c r="M27" s="8">
        <f>SUM(M6:M26)</f>
        <v>11774</v>
      </c>
      <c r="N27" s="30">
        <f t="shared" si="6"/>
        <v>25.15758210294652</v>
      </c>
      <c r="O27" s="8">
        <f>SUM(O6:O26)</f>
        <v>675</v>
      </c>
      <c r="P27" s="32">
        <f t="shared" si="8"/>
        <v>1.4422768744257601</v>
      </c>
      <c r="Q27" s="8">
        <f>SUM(Q6:Q26)</f>
        <v>75</v>
      </c>
      <c r="R27" s="30">
        <f t="shared" si="7"/>
        <v>0.16025298604730667</v>
      </c>
      <c r="S27" s="30">
        <f>SUM(S6:S26)</f>
        <v>215</v>
      </c>
      <c r="T27" s="8">
        <f>SUM(T6:T26)</f>
        <v>118</v>
      </c>
    </row>
    <row r="28" spans="1:20" s="1" customFormat="1" ht="16.5">
      <c r="A28" s="33" t="s">
        <v>40</v>
      </c>
      <c r="B28" s="8">
        <v>49185</v>
      </c>
      <c r="C28" s="8">
        <v>49570</v>
      </c>
      <c r="D28" s="30">
        <f t="shared" si="0"/>
        <v>100.78275897123106</v>
      </c>
      <c r="E28" s="8">
        <v>47442</v>
      </c>
      <c r="F28" s="30">
        <f t="shared" si="1"/>
        <v>96.45623665751754</v>
      </c>
      <c r="G28" s="8">
        <v>47190</v>
      </c>
      <c r="H28" s="30">
        <f t="shared" si="2"/>
        <v>99.4688250916909</v>
      </c>
      <c r="I28" s="8">
        <v>35003</v>
      </c>
      <c r="J28" s="30">
        <f t="shared" si="3"/>
        <v>74.17461326552235</v>
      </c>
      <c r="K28" s="8">
        <f t="shared" si="4"/>
        <v>12187</v>
      </c>
      <c r="L28" s="30">
        <f t="shared" si="5"/>
        <v>25.825386734477647</v>
      </c>
      <c r="M28" s="8">
        <v>11171</v>
      </c>
      <c r="N28" s="30">
        <f t="shared" si="6"/>
        <v>23.672388217842762</v>
      </c>
      <c r="O28" s="8">
        <v>875</v>
      </c>
      <c r="P28" s="30">
        <f t="shared" si="8"/>
        <v>1.8542063996609452</v>
      </c>
      <c r="Q28" s="8">
        <v>60</v>
      </c>
      <c r="R28" s="32">
        <f t="shared" si="7"/>
        <v>0.12714558169103624</v>
      </c>
      <c r="S28" s="8">
        <v>309</v>
      </c>
      <c r="T28" s="8">
        <v>57</v>
      </c>
    </row>
    <row r="29" spans="1:20" s="1" customFormat="1" ht="12.7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</row>
    <row r="30" spans="1:20" ht="12.7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</row>
    <row r="31" spans="1:20" ht="12.75">
      <c r="A31" s="35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35"/>
      <c r="R31" s="35"/>
      <c r="S31" s="35"/>
      <c r="T31" s="34"/>
    </row>
    <row r="32" spans="1:20" ht="12.75">
      <c r="A32" s="35"/>
      <c r="B32" s="23"/>
      <c r="C32" s="23"/>
      <c r="D32" s="23"/>
      <c r="E32" s="23"/>
      <c r="F32" s="23"/>
      <c r="G32" s="36"/>
      <c r="H32" s="23"/>
      <c r="I32" s="36"/>
      <c r="J32" s="23"/>
      <c r="K32" s="23"/>
      <c r="L32" s="23"/>
      <c r="M32" s="23"/>
      <c r="N32" s="23"/>
      <c r="O32" s="23"/>
      <c r="P32" s="23"/>
      <c r="Q32" s="35"/>
      <c r="R32" s="35"/>
      <c r="S32" s="35"/>
      <c r="T32" s="34"/>
    </row>
    <row r="33" spans="1:20" ht="17.25">
      <c r="A33" s="37"/>
      <c r="B33" s="38"/>
      <c r="C33" s="38"/>
      <c r="D33" s="38"/>
      <c r="E33" s="38"/>
      <c r="F33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7"/>
      <c r="R33" s="37"/>
      <c r="S33" s="7"/>
      <c r="T33" s="34"/>
    </row>
    <row r="34" spans="1:20" ht="12.75">
      <c r="A34" s="35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35"/>
      <c r="R34" s="35"/>
      <c r="S34" s="35"/>
      <c r="T34" s="34"/>
    </row>
    <row r="35" spans="1:20" ht="12.75">
      <c r="A35" s="35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35"/>
      <c r="R35" s="35"/>
      <c r="S35" s="35"/>
      <c r="T35" s="34"/>
    </row>
    <row r="36" spans="1:20" ht="12.75">
      <c r="A36" s="35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35"/>
      <c r="R36" s="35"/>
      <c r="S36" s="35"/>
      <c r="T36" s="34"/>
    </row>
    <row r="37" spans="1:20" ht="15.75">
      <c r="A37" s="39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1"/>
      <c r="R37" s="41"/>
      <c r="S37" s="41"/>
      <c r="T37" s="42"/>
    </row>
    <row r="38" ht="12.75">
      <c r="A38" s="43"/>
    </row>
    <row r="39" ht="12.75">
      <c r="A39" s="43"/>
    </row>
  </sheetData>
  <sheetProtection selectLockedCells="1" selectUnlockedCells="1"/>
  <mergeCells count="19">
    <mergeCell ref="Q4:R4"/>
    <mergeCell ref="S4:S5"/>
    <mergeCell ref="T4:T5"/>
    <mergeCell ref="J4:J5"/>
    <mergeCell ref="K4:K5"/>
    <mergeCell ref="L4:L5"/>
    <mergeCell ref="M4:M5"/>
    <mergeCell ref="N4:N5"/>
    <mergeCell ref="O4:P4"/>
    <mergeCell ref="A2:R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МСХ ЧР Козлова Ольга Васильевна</dc:creator>
  <cp:keywords/>
  <dc:description/>
  <cp:lastModifiedBy>Минсельхоз 36.</cp:lastModifiedBy>
  <cp:lastPrinted>2020-02-14T13:08:51Z</cp:lastPrinted>
  <dcterms:created xsi:type="dcterms:W3CDTF">2020-02-14T12:52:33Z</dcterms:created>
  <dcterms:modified xsi:type="dcterms:W3CDTF">2020-02-14T13:23:59Z</dcterms:modified>
  <cp:category/>
  <cp:version/>
  <cp:contentType/>
  <cp:contentStatus/>
</cp:coreProperties>
</file>