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458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'Яровые к-ры'!#REF!</definedName>
    <definedName name="Excel_BuiltIn_Print_Area_3_1">'Яровые к-ры'!#REF!</definedName>
    <definedName name="Excel_BuiltIn_Print_Area_4">'Яровые к-ры'!#REF!</definedName>
    <definedName name="Excel_BuiltIn_Print_Area_4_1">#REF!</definedName>
    <definedName name="Excel_BuiltIn_Print_Area_5">'Яровые к-ры'!#REF!</definedName>
    <definedName name="Excel_BuiltIn_Print_Area_5_1">#REF!</definedName>
    <definedName name="Excel_BuiltIn_Print_Area_6">#REF!</definedName>
    <definedName name="_xlnm.Print_Area" localSheetId="0">'Яровые к-ры'!$A$1:$S$39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<sst xmlns="http://schemas.openxmlformats.org/spreadsheetml/2006/main" count="44" uniqueCount="41">
  <si>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13.11.2020 г.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</si>
  <si>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</si>
  <si>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</si>
  <si>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</si>
  <si>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</si>
  <si>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</si>
  <si>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</si>
  <si>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</si>
  <si>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</si>
  <si>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</si>
  <si>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</si>
  <si>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</si>
  <si>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</si>
  <si>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</si>
  <si>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</si>
  <si>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</si>
  <si>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</si>
  <si>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</si>
  <si>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</si>
  <si>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</si>
  <si>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</si>
  <si>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</si>
  <si>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</si>
  <si>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</si>
  <si>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</si>
  <si>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</si>
  <si>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</si>
  <si>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</si>
  <si>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</si>
  <si>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</si>
  <si>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</si>
  <si>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</si>
  <si>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</si>
  <si>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</si>
  <si>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</si>
  <si>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</si>
  <si>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</si>
  <si>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</si>
  <si>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</si>
  <si>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08.11. 2019 г.</t>
  </si>
  <si>
    <t>Мариинско-Посадский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</si>
</sst>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9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b/>
      <sz val="14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/>
    </xf>
    <xf numFmtId="1" fontId="3" fillId="33" borderId="10" xfId="55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0" xfId="55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0" xfId="55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5" fillId="0" borderId="10" xfId="55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S39"/>
  <sheetViews>
    <sheetView tabSelected="1" zoomScale="80" zoomScaleNormal="80" zoomScaleSheetLayoutView="82" zoomScalePageLayoutView="0" workbookViewId="0" topLeftCell="A1">
      <selection activeCell="T22" sqref="T22"/>
    </sheetView>
  </sheetViews>
  <sheetFormatPr defaultColWidth="11.57421875" defaultRowHeight="12.75"/>
  <cols>
    <col min="1" max="1" width="31.140625" style="0" customWidth="1"/>
    <col min="2" max="2" width="14.140625" style="1" customWidth="1"/>
    <col min="3" max="3" width="13.00390625" style="1" customWidth="1"/>
    <col min="4" max="4" width="12.7109375" style="1" customWidth="1"/>
    <col min="5" max="5" width="14.28125" style="1" customWidth="1"/>
    <col min="6" max="6" width="12.00390625" style="1" customWidth="1"/>
    <col min="7" max="7" width="11.421875" style="1" customWidth="1"/>
    <col min="8" max="8" width="13.7109375" style="1" customWidth="1"/>
    <col min="9" max="9" width="12.7109375" style="1" customWidth="1"/>
    <col min="10" max="10" width="14.00390625" style="1" customWidth="1"/>
    <col min="11" max="11" width="13.8515625" style="1" customWidth="1"/>
    <col min="12" max="12" width="12.7109375" style="1" customWidth="1"/>
    <col min="13" max="13" width="12.28125" style="1" customWidth="1"/>
    <col min="14" max="14" width="13.421875" style="1" customWidth="1"/>
    <col min="15" max="15" width="10.7109375" style="1" customWidth="1"/>
    <col min="16" max="16" width="8.28125" style="1" customWidth="1"/>
    <col min="17" max="17" width="9.57421875" style="0" customWidth="1"/>
    <col min="18" max="18" width="7.57421875" style="0" customWidth="1"/>
    <col min="19" max="19" width="13.00390625" style="0" customWidth="1"/>
    <col min="20" max="249" width="9.140625" style="0" customWidth="1"/>
  </cols>
  <sheetData>
    <row r="2" spans="1:19" ht="21.7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16.5">
      <c r="A3" s="2"/>
      <c r="B3" s="3"/>
      <c r="C3" s="3"/>
      <c r="D3" s="3"/>
      <c r="E3" s="3"/>
      <c r="F3" s="3"/>
      <c r="G3" s="4"/>
      <c r="H3" s="4"/>
      <c r="I3" s="3"/>
      <c r="J3" s="3"/>
      <c r="K3" s="3"/>
      <c r="L3" s="3"/>
      <c r="M3" s="3"/>
      <c r="N3" s="5"/>
      <c r="O3" s="5"/>
      <c r="P3" s="5"/>
      <c r="Q3" s="6"/>
      <c r="R3" s="6"/>
      <c r="S3" s="6"/>
    </row>
    <row r="4" spans="1:19" s="50" customFormat="1" ht="34.5" customHeight="1">
      <c r="A4" s="45" t="s">
        <v>1</v>
      </c>
      <c r="B4" s="46" t="s">
        <v>2</v>
      </c>
      <c r="C4" s="46" t="s">
        <v>3</v>
      </c>
      <c r="D4" s="46" t="s">
        <v>4</v>
      </c>
      <c r="E4" s="46" t="s">
        <v>5</v>
      </c>
      <c r="F4" s="46" t="s">
        <v>6</v>
      </c>
      <c r="G4" s="46" t="s">
        <v>7</v>
      </c>
      <c r="H4" s="46" t="s">
        <v>8</v>
      </c>
      <c r="I4" s="46" t="s">
        <v>9</v>
      </c>
      <c r="J4" s="46" t="s">
        <v>10</v>
      </c>
      <c r="K4" s="46" t="s">
        <v>11</v>
      </c>
      <c r="L4" s="46" t="s">
        <v>10</v>
      </c>
      <c r="M4" s="46" t="s">
        <v>12</v>
      </c>
      <c r="N4" s="46" t="s">
        <v>10</v>
      </c>
      <c r="O4" s="47" t="s">
        <v>13</v>
      </c>
      <c r="P4" s="47"/>
      <c r="Q4" s="48" t="s">
        <v>14</v>
      </c>
      <c r="R4" s="48"/>
      <c r="S4" s="49" t="s">
        <v>15</v>
      </c>
    </row>
    <row r="5" spans="1:19" s="50" customFormat="1" ht="43.5" customHeight="1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51" t="s">
        <v>16</v>
      </c>
      <c r="P5" s="51" t="s">
        <v>17</v>
      </c>
      <c r="Q5" s="52" t="s">
        <v>16</v>
      </c>
      <c r="R5" s="52"/>
      <c r="S5" s="49"/>
    </row>
    <row r="6" spans="1:19" ht="23.25" customHeight="1">
      <c r="A6" s="9" t="s">
        <v>18</v>
      </c>
      <c r="B6" s="10">
        <v>2068</v>
      </c>
      <c r="C6" s="11">
        <v>2130</v>
      </c>
      <c r="D6" s="12">
        <f aca="true" t="shared" si="0" ref="D6:D28">C6/B6*100</f>
        <v>102.99806576402321</v>
      </c>
      <c r="E6" s="11">
        <v>2130</v>
      </c>
      <c r="F6" s="12">
        <f aca="true" t="shared" si="1" ref="F6:F28">E6/B6*100</f>
        <v>102.99806576402321</v>
      </c>
      <c r="G6" s="11">
        <v>2130</v>
      </c>
      <c r="H6" s="13">
        <f aca="true" t="shared" si="2" ref="H6:H28">G6/E6*100</f>
        <v>100</v>
      </c>
      <c r="I6" s="11">
        <v>670</v>
      </c>
      <c r="J6" s="12">
        <f aca="true" t="shared" si="3" ref="J6:J28">I6/G6*100</f>
        <v>31.455399061032864</v>
      </c>
      <c r="K6" s="11">
        <f aca="true" t="shared" si="4" ref="K6:K28">G6-I6</f>
        <v>1460</v>
      </c>
      <c r="L6" s="12">
        <f aca="true" t="shared" si="5" ref="L6:L28">K6/G6*100</f>
        <v>68.54460093896714</v>
      </c>
      <c r="M6" s="11">
        <v>1460</v>
      </c>
      <c r="N6" s="12">
        <f aca="true" t="shared" si="6" ref="N6:N28">M6/G6*100</f>
        <v>68.54460093896714</v>
      </c>
      <c r="O6" s="14"/>
      <c r="P6" s="15">
        <f>O6/G6*100</f>
        <v>0</v>
      </c>
      <c r="Q6" s="16"/>
      <c r="R6" s="15">
        <f aca="true" t="shared" si="7" ref="R6:R28">Q6/G6*100</f>
        <v>0</v>
      </c>
      <c r="S6" s="17"/>
    </row>
    <row r="7" spans="1:19" ht="23.25" customHeight="1">
      <c r="A7" s="18" t="s">
        <v>19</v>
      </c>
      <c r="B7" s="16">
        <v>1426</v>
      </c>
      <c r="C7" s="16">
        <v>1434</v>
      </c>
      <c r="D7" s="15">
        <f t="shared" si="0"/>
        <v>100.56100981767182</v>
      </c>
      <c r="E7" s="16">
        <v>556</v>
      </c>
      <c r="F7" s="15">
        <f t="shared" si="1"/>
        <v>38.99018232819074</v>
      </c>
      <c r="G7" s="16">
        <v>556</v>
      </c>
      <c r="H7" s="13">
        <f t="shared" si="2"/>
        <v>100</v>
      </c>
      <c r="I7" s="16">
        <v>455</v>
      </c>
      <c r="J7" s="19">
        <f t="shared" si="3"/>
        <v>81.83453237410072</v>
      </c>
      <c r="K7" s="11">
        <f t="shared" si="4"/>
        <v>101</v>
      </c>
      <c r="L7" s="19">
        <f t="shared" si="5"/>
        <v>18.165467625899282</v>
      </c>
      <c r="M7" s="16">
        <v>101</v>
      </c>
      <c r="N7" s="15">
        <f t="shared" si="6"/>
        <v>18.165467625899282</v>
      </c>
      <c r="O7"/>
      <c r="P7" s="15">
        <f>O7/G7*100</f>
        <v>0</v>
      </c>
      <c r="Q7" s="15"/>
      <c r="R7" s="15">
        <f t="shared" si="7"/>
        <v>0</v>
      </c>
      <c r="S7" s="15"/>
    </row>
    <row r="8" spans="1:19" ht="23.25" customHeight="1">
      <c r="A8" s="18" t="s">
        <v>20</v>
      </c>
      <c r="B8" s="16">
        <v>3311</v>
      </c>
      <c r="C8" s="16">
        <v>3335</v>
      </c>
      <c r="D8" s="15">
        <f t="shared" si="0"/>
        <v>100.72485653881003</v>
      </c>
      <c r="E8" s="16">
        <v>1191</v>
      </c>
      <c r="F8" s="15">
        <f t="shared" si="1"/>
        <v>35.971005738447595</v>
      </c>
      <c r="G8" s="16">
        <v>1191</v>
      </c>
      <c r="H8" s="15">
        <f t="shared" si="2"/>
        <v>100</v>
      </c>
      <c r="I8" s="16">
        <v>421</v>
      </c>
      <c r="J8" s="19">
        <f t="shared" si="3"/>
        <v>35.34844668345928</v>
      </c>
      <c r="K8" s="11">
        <f t="shared" si="4"/>
        <v>770</v>
      </c>
      <c r="L8" s="19">
        <f t="shared" si="5"/>
        <v>64.65155331654073</v>
      </c>
      <c r="M8" s="16">
        <v>770</v>
      </c>
      <c r="N8" s="15">
        <f t="shared" si="6"/>
        <v>64.65155331654073</v>
      </c>
      <c r="O8" s="16"/>
      <c r="P8" s="20">
        <f>O8/G8*100</f>
        <v>0</v>
      </c>
      <c r="Q8" s="15"/>
      <c r="R8" s="15">
        <f t="shared" si="7"/>
        <v>0</v>
      </c>
      <c r="S8" s="15"/>
    </row>
    <row r="9" spans="1:19" s="1" customFormat="1" ht="23.25" customHeight="1">
      <c r="A9" s="21" t="s">
        <v>21</v>
      </c>
      <c r="B9" s="16">
        <v>3013</v>
      </c>
      <c r="C9" s="14">
        <v>3023</v>
      </c>
      <c r="D9" s="22">
        <f t="shared" si="0"/>
        <v>100.33189512114171</v>
      </c>
      <c r="E9" s="14">
        <v>992</v>
      </c>
      <c r="F9" s="22">
        <f t="shared" si="1"/>
        <v>32.923996017258546</v>
      </c>
      <c r="G9" s="16">
        <v>992</v>
      </c>
      <c r="H9" s="22">
        <f t="shared" si="2"/>
        <v>100</v>
      </c>
      <c r="I9" s="14">
        <v>822</v>
      </c>
      <c r="J9" s="23">
        <f t="shared" si="3"/>
        <v>82.86290322580645</v>
      </c>
      <c r="K9" s="11">
        <f t="shared" si="4"/>
        <v>170</v>
      </c>
      <c r="L9" s="23">
        <f t="shared" si="5"/>
        <v>17.137096774193548</v>
      </c>
      <c r="M9" s="14">
        <v>170</v>
      </c>
      <c r="N9" s="22">
        <f t="shared" si="6"/>
        <v>17.137096774193548</v>
      </c>
      <c r="O9" s="14"/>
      <c r="P9" s="22">
        <v>0</v>
      </c>
      <c r="Q9" s="22"/>
      <c r="R9" s="22">
        <f t="shared" si="7"/>
        <v>0</v>
      </c>
      <c r="S9" s="22"/>
    </row>
    <row r="10" spans="1:19" s="24" customFormat="1" ht="23.25" customHeight="1">
      <c r="A10" s="18" t="s">
        <v>22</v>
      </c>
      <c r="B10" s="16">
        <v>1381</v>
      </c>
      <c r="C10" s="14">
        <v>1397</v>
      </c>
      <c r="D10" s="22">
        <f t="shared" si="0"/>
        <v>101.15858073859523</v>
      </c>
      <c r="E10" s="14">
        <v>1209</v>
      </c>
      <c r="F10" s="22">
        <f t="shared" si="1"/>
        <v>87.54525706010138</v>
      </c>
      <c r="G10" s="15">
        <v>574</v>
      </c>
      <c r="H10" s="22">
        <f t="shared" si="2"/>
        <v>47.47725392886683</v>
      </c>
      <c r="I10" s="22">
        <v>327</v>
      </c>
      <c r="J10" s="23">
        <f t="shared" si="3"/>
        <v>56.968641114982574</v>
      </c>
      <c r="K10" s="22">
        <f t="shared" si="4"/>
        <v>247</v>
      </c>
      <c r="L10" s="23">
        <f t="shared" si="5"/>
        <v>43.031358885017426</v>
      </c>
      <c r="M10" s="14">
        <v>247</v>
      </c>
      <c r="N10" s="22">
        <f t="shared" si="6"/>
        <v>43.031358885017426</v>
      </c>
      <c r="O10" s="14"/>
      <c r="P10" s="22">
        <f aca="true" t="shared" si="8" ref="P10:P28">O10/G10*100</f>
        <v>0</v>
      </c>
      <c r="Q10" s="22"/>
      <c r="R10" s="22">
        <f t="shared" si="7"/>
        <v>0</v>
      </c>
      <c r="S10" s="22"/>
    </row>
    <row r="11" spans="1:19" s="1" customFormat="1" ht="23.25" customHeight="1">
      <c r="A11" s="21" t="s">
        <v>23</v>
      </c>
      <c r="B11" s="16">
        <v>3235</v>
      </c>
      <c r="C11" s="14">
        <v>3148</v>
      </c>
      <c r="D11" s="22">
        <f t="shared" si="0"/>
        <v>97.31066460587327</v>
      </c>
      <c r="E11" s="14">
        <v>2207</v>
      </c>
      <c r="F11" s="22">
        <f t="shared" si="1"/>
        <v>68.22256568778981</v>
      </c>
      <c r="G11" s="14">
        <v>2007</v>
      </c>
      <c r="H11" s="22">
        <f t="shared" si="2"/>
        <v>90.93792478477572</v>
      </c>
      <c r="I11" s="14">
        <v>1238</v>
      </c>
      <c r="J11" s="23">
        <f t="shared" si="3"/>
        <v>61.68410563029397</v>
      </c>
      <c r="K11" s="14">
        <f t="shared" si="4"/>
        <v>769</v>
      </c>
      <c r="L11" s="23">
        <f t="shared" si="5"/>
        <v>38.31589436970603</v>
      </c>
      <c r="M11" s="14">
        <v>769</v>
      </c>
      <c r="N11" s="22">
        <f t="shared" si="6"/>
        <v>38.31589436970603</v>
      </c>
      <c r="O11" s="14"/>
      <c r="P11" s="25">
        <f t="shared" si="8"/>
        <v>0</v>
      </c>
      <c r="Q11" s="22"/>
      <c r="R11" s="22">
        <f t="shared" si="7"/>
        <v>0</v>
      </c>
      <c r="S11" s="22"/>
    </row>
    <row r="12" spans="1:19" s="1" customFormat="1" ht="23.25" customHeight="1">
      <c r="A12" s="21" t="s">
        <v>24</v>
      </c>
      <c r="B12" s="16">
        <v>2215</v>
      </c>
      <c r="C12" s="14">
        <v>1927</v>
      </c>
      <c r="D12" s="22">
        <f t="shared" si="0"/>
        <v>86.99774266365688</v>
      </c>
      <c r="E12" s="14">
        <v>1354</v>
      </c>
      <c r="F12" s="22">
        <f t="shared" si="1"/>
        <v>61.128668171557564</v>
      </c>
      <c r="G12" s="14">
        <v>1354</v>
      </c>
      <c r="H12" s="22">
        <f t="shared" si="2"/>
        <v>100</v>
      </c>
      <c r="I12" s="14">
        <v>883</v>
      </c>
      <c r="J12" s="23">
        <f t="shared" si="3"/>
        <v>65.21418020679468</v>
      </c>
      <c r="K12" s="14">
        <f t="shared" si="4"/>
        <v>471</v>
      </c>
      <c r="L12" s="23">
        <f t="shared" si="5"/>
        <v>34.78581979320532</v>
      </c>
      <c r="M12" s="14">
        <v>411</v>
      </c>
      <c r="N12" s="22">
        <f t="shared" si="6"/>
        <v>30.354505169867064</v>
      </c>
      <c r="O12" s="14">
        <v>60</v>
      </c>
      <c r="P12" s="22">
        <f t="shared" si="8"/>
        <v>4.431314623338257</v>
      </c>
      <c r="Q12" s="22"/>
      <c r="R12" s="22">
        <f t="shared" si="7"/>
        <v>0</v>
      </c>
      <c r="S12" s="22"/>
    </row>
    <row r="13" spans="1:19" s="1" customFormat="1" ht="23.25" customHeight="1">
      <c r="A13" s="21" t="s">
        <v>25</v>
      </c>
      <c r="B13" s="16">
        <v>2793</v>
      </c>
      <c r="C13" s="14">
        <v>2750</v>
      </c>
      <c r="D13" s="22">
        <f t="shared" si="0"/>
        <v>98.46043680630146</v>
      </c>
      <c r="E13" s="26">
        <v>844</v>
      </c>
      <c r="F13" s="22">
        <f t="shared" si="1"/>
        <v>30.21840315073398</v>
      </c>
      <c r="G13" s="14">
        <v>610</v>
      </c>
      <c r="H13" s="22">
        <f t="shared" si="2"/>
        <v>72.27488151658767</v>
      </c>
      <c r="I13" s="14">
        <v>610</v>
      </c>
      <c r="J13" s="23">
        <f t="shared" si="3"/>
        <v>100</v>
      </c>
      <c r="K13" s="14">
        <f t="shared" si="4"/>
        <v>0</v>
      </c>
      <c r="L13" s="23">
        <f t="shared" si="5"/>
        <v>0</v>
      </c>
      <c r="M13" s="14"/>
      <c r="N13" s="22">
        <f t="shared" si="6"/>
        <v>0</v>
      </c>
      <c r="O13" s="14"/>
      <c r="P13" s="22">
        <f t="shared" si="8"/>
        <v>0</v>
      </c>
      <c r="Q13" s="22"/>
      <c r="R13" s="22">
        <f t="shared" si="7"/>
        <v>0</v>
      </c>
      <c r="S13" s="22"/>
    </row>
    <row r="14" spans="1:19" s="1" customFormat="1" ht="23.25" customHeight="1">
      <c r="A14" s="21" t="s">
        <v>26</v>
      </c>
      <c r="B14" s="16">
        <v>2281</v>
      </c>
      <c r="C14" s="14">
        <v>2272</v>
      </c>
      <c r="D14" s="22">
        <f t="shared" si="0"/>
        <v>99.60543621218764</v>
      </c>
      <c r="E14" s="14">
        <v>1646</v>
      </c>
      <c r="F14" s="22">
        <f t="shared" si="1"/>
        <v>72.1613327487944</v>
      </c>
      <c r="G14" s="14">
        <v>1646</v>
      </c>
      <c r="H14" s="22">
        <f t="shared" si="2"/>
        <v>100</v>
      </c>
      <c r="I14" s="14">
        <v>889</v>
      </c>
      <c r="J14" s="23">
        <f t="shared" si="3"/>
        <v>54.0097205346294</v>
      </c>
      <c r="K14" s="14">
        <f t="shared" si="4"/>
        <v>757</v>
      </c>
      <c r="L14" s="23">
        <f t="shared" si="5"/>
        <v>45.99027946537059</v>
      </c>
      <c r="M14" s="14">
        <v>698</v>
      </c>
      <c r="N14" s="22">
        <f t="shared" si="6"/>
        <v>42.40583232077764</v>
      </c>
      <c r="O14" s="14">
        <v>60</v>
      </c>
      <c r="P14" s="22">
        <f t="shared" si="8"/>
        <v>3.6452004860267313</v>
      </c>
      <c r="R14" s="22">
        <f t="shared" si="7"/>
        <v>0</v>
      </c>
      <c r="S14" s="53">
        <v>180</v>
      </c>
    </row>
    <row r="15" spans="1:19" s="1" customFormat="1" ht="23.25" customHeight="1">
      <c r="A15" s="21" t="s">
        <v>27</v>
      </c>
      <c r="B15" s="16">
        <v>692</v>
      </c>
      <c r="C15" s="14">
        <v>730</v>
      </c>
      <c r="D15" s="22">
        <f t="shared" si="0"/>
        <v>105.49132947976878</v>
      </c>
      <c r="E15" s="14">
        <v>730</v>
      </c>
      <c r="F15" s="22">
        <f t="shared" si="1"/>
        <v>105.49132947976878</v>
      </c>
      <c r="G15" s="14">
        <v>730</v>
      </c>
      <c r="H15" s="22">
        <f t="shared" si="2"/>
        <v>100</v>
      </c>
      <c r="I15" s="14">
        <v>541</v>
      </c>
      <c r="J15" s="23">
        <f t="shared" si="3"/>
        <v>74.10958904109589</v>
      </c>
      <c r="K15" s="14">
        <f t="shared" si="4"/>
        <v>189</v>
      </c>
      <c r="L15" s="23">
        <f t="shared" si="5"/>
        <v>25.89041095890411</v>
      </c>
      <c r="M15" s="14">
        <v>189</v>
      </c>
      <c r="N15" s="22">
        <f t="shared" si="6"/>
        <v>25.89041095890411</v>
      </c>
      <c r="O15" s="14"/>
      <c r="P15" s="22">
        <f t="shared" si="8"/>
        <v>0</v>
      </c>
      <c r="Q15" s="22"/>
      <c r="R15" s="22">
        <f t="shared" si="7"/>
        <v>0</v>
      </c>
      <c r="S15" s="22"/>
    </row>
    <row r="16" spans="1:19" s="1" customFormat="1" ht="23.25" customHeight="1">
      <c r="A16" s="21" t="s">
        <v>40</v>
      </c>
      <c r="B16" s="16">
        <v>1579</v>
      </c>
      <c r="C16" s="14">
        <v>1268</v>
      </c>
      <c r="D16" s="22">
        <f t="shared" si="0"/>
        <v>80.30398986700443</v>
      </c>
      <c r="E16" s="14">
        <v>768</v>
      </c>
      <c r="F16" s="22">
        <f t="shared" si="1"/>
        <v>48.638378720709305</v>
      </c>
      <c r="G16" s="14">
        <v>768</v>
      </c>
      <c r="H16" s="22">
        <f t="shared" si="2"/>
        <v>100</v>
      </c>
      <c r="I16" s="14">
        <v>648</v>
      </c>
      <c r="J16" s="23">
        <f t="shared" si="3"/>
        <v>84.375</v>
      </c>
      <c r="K16" s="14">
        <f t="shared" si="4"/>
        <v>120</v>
      </c>
      <c r="L16" s="23">
        <f t="shared" si="5"/>
        <v>15.625</v>
      </c>
      <c r="M16" s="14">
        <v>120</v>
      </c>
      <c r="N16" s="22">
        <f t="shared" si="6"/>
        <v>15.625</v>
      </c>
      <c r="O16" s="14"/>
      <c r="P16" s="22">
        <f t="shared" si="8"/>
        <v>0</v>
      </c>
      <c r="Q16" s="22"/>
      <c r="R16" s="22">
        <f t="shared" si="7"/>
        <v>0</v>
      </c>
      <c r="S16" s="22"/>
    </row>
    <row r="17" spans="1:19" s="1" customFormat="1" ht="23.25" customHeight="1">
      <c r="A17" s="21" t="s">
        <v>28</v>
      </c>
      <c r="B17" s="16">
        <v>1997</v>
      </c>
      <c r="C17" s="14">
        <v>1997</v>
      </c>
      <c r="D17" s="22">
        <f t="shared" si="0"/>
        <v>100</v>
      </c>
      <c r="E17" s="14">
        <v>1821</v>
      </c>
      <c r="F17" s="22">
        <f t="shared" si="1"/>
        <v>91.18678017025539</v>
      </c>
      <c r="G17" s="14">
        <v>1693</v>
      </c>
      <c r="H17" s="22">
        <f t="shared" si="2"/>
        <v>92.97089511257552</v>
      </c>
      <c r="I17" s="14">
        <v>1081</v>
      </c>
      <c r="J17" s="23">
        <f t="shared" si="3"/>
        <v>63.851151801535735</v>
      </c>
      <c r="K17" s="14">
        <f t="shared" si="4"/>
        <v>612</v>
      </c>
      <c r="L17" s="23">
        <f t="shared" si="5"/>
        <v>36.148848198464265</v>
      </c>
      <c r="M17" s="14">
        <v>592</v>
      </c>
      <c r="N17" s="22">
        <f t="shared" si="6"/>
        <v>34.96751329001772</v>
      </c>
      <c r="O17" s="14">
        <v>130</v>
      </c>
      <c r="P17" s="22">
        <f t="shared" si="8"/>
        <v>7.67867690490254</v>
      </c>
      <c r="Q17" s="22">
        <v>6</v>
      </c>
      <c r="R17" s="22">
        <f t="shared" si="7"/>
        <v>0.3544004725339634</v>
      </c>
      <c r="S17" s="22"/>
    </row>
    <row r="18" spans="1:19" s="1" customFormat="1" ht="23.25" customHeight="1">
      <c r="A18" s="21" t="s">
        <v>29</v>
      </c>
      <c r="B18" s="16">
        <v>2796</v>
      </c>
      <c r="C18" s="14">
        <v>2797</v>
      </c>
      <c r="D18" s="22">
        <f t="shared" si="0"/>
        <v>100.03576537911303</v>
      </c>
      <c r="E18" s="14">
        <v>2797</v>
      </c>
      <c r="F18" s="22">
        <f t="shared" si="1"/>
        <v>100.03576537911303</v>
      </c>
      <c r="G18" s="14">
        <v>2797</v>
      </c>
      <c r="H18" s="22">
        <f t="shared" si="2"/>
        <v>100</v>
      </c>
      <c r="I18" s="14">
        <v>642</v>
      </c>
      <c r="J18" s="23">
        <f t="shared" si="3"/>
        <v>22.95316410439757</v>
      </c>
      <c r="K18" s="14">
        <f t="shared" si="4"/>
        <v>2155</v>
      </c>
      <c r="L18" s="23">
        <f t="shared" si="5"/>
        <v>77.04683589560243</v>
      </c>
      <c r="M18" s="14">
        <v>2155</v>
      </c>
      <c r="N18" s="22">
        <f t="shared" si="6"/>
        <v>77.04683589560243</v>
      </c>
      <c r="O18" s="14"/>
      <c r="P18" s="22">
        <f t="shared" si="8"/>
        <v>0</v>
      </c>
      <c r="Q18" s="22"/>
      <c r="R18" s="22">
        <f t="shared" si="7"/>
        <v>0</v>
      </c>
      <c r="S18" s="22"/>
    </row>
    <row r="19" spans="1:19" s="1" customFormat="1" ht="23.25" customHeight="1">
      <c r="A19" s="21" t="s">
        <v>30</v>
      </c>
      <c r="B19" s="16">
        <v>3011</v>
      </c>
      <c r="C19" s="14">
        <v>3134</v>
      </c>
      <c r="D19" s="22">
        <f t="shared" si="0"/>
        <v>104.08502158751244</v>
      </c>
      <c r="E19" s="14">
        <v>2614</v>
      </c>
      <c r="F19" s="22">
        <f t="shared" si="1"/>
        <v>86.81501162404517</v>
      </c>
      <c r="G19" s="14">
        <v>2614</v>
      </c>
      <c r="H19" s="22">
        <f t="shared" si="2"/>
        <v>100</v>
      </c>
      <c r="I19" s="14">
        <v>820</v>
      </c>
      <c r="J19" s="23">
        <f t="shared" si="3"/>
        <v>31.36954858454476</v>
      </c>
      <c r="K19" s="14">
        <f t="shared" si="4"/>
        <v>1794</v>
      </c>
      <c r="L19" s="23">
        <f t="shared" si="5"/>
        <v>68.63045141545524</v>
      </c>
      <c r="M19" s="14">
        <v>1794</v>
      </c>
      <c r="N19" s="22">
        <f t="shared" si="6"/>
        <v>68.63045141545524</v>
      </c>
      <c r="O19" s="14"/>
      <c r="P19" s="22">
        <f t="shared" si="8"/>
        <v>0</v>
      </c>
      <c r="Q19" s="22"/>
      <c r="R19" s="22">
        <f t="shared" si="7"/>
        <v>0</v>
      </c>
      <c r="S19" s="22"/>
    </row>
    <row r="20" spans="1:19" s="1" customFormat="1" ht="23.25" customHeight="1">
      <c r="A20" s="21" t="s">
        <v>31</v>
      </c>
      <c r="B20" s="16">
        <v>3199</v>
      </c>
      <c r="C20" s="14">
        <v>2528</v>
      </c>
      <c r="D20" s="22">
        <f t="shared" si="0"/>
        <v>79.02469521725538</v>
      </c>
      <c r="E20" s="14">
        <v>2339</v>
      </c>
      <c r="F20" s="22">
        <f t="shared" si="1"/>
        <v>73.11659893716786</v>
      </c>
      <c r="G20" s="14">
        <v>2339</v>
      </c>
      <c r="H20" s="22">
        <f t="shared" si="2"/>
        <v>100</v>
      </c>
      <c r="I20" s="14">
        <v>1729</v>
      </c>
      <c r="J20" s="23">
        <f t="shared" si="3"/>
        <v>73.92047883710987</v>
      </c>
      <c r="K20" s="14">
        <f t="shared" si="4"/>
        <v>610</v>
      </c>
      <c r="L20" s="23">
        <f t="shared" si="5"/>
        <v>26.079521162890124</v>
      </c>
      <c r="M20" s="14">
        <v>610</v>
      </c>
      <c r="N20" s="22">
        <f t="shared" si="6"/>
        <v>26.079521162890124</v>
      </c>
      <c r="O20" s="14"/>
      <c r="P20" s="22">
        <f t="shared" si="8"/>
        <v>0</v>
      </c>
      <c r="Q20" s="22"/>
      <c r="R20" s="22">
        <f t="shared" si="7"/>
        <v>0</v>
      </c>
      <c r="S20" s="22"/>
    </row>
    <row r="21" spans="1:19" s="1" customFormat="1" ht="23.25" customHeight="1">
      <c r="A21" s="21" t="s">
        <v>32</v>
      </c>
      <c r="B21" s="16">
        <v>2334</v>
      </c>
      <c r="C21" s="14">
        <v>2239</v>
      </c>
      <c r="D21" s="22">
        <f t="shared" si="0"/>
        <v>95.92973436161097</v>
      </c>
      <c r="E21" s="27">
        <v>2409</v>
      </c>
      <c r="F21" s="22">
        <f t="shared" si="1"/>
        <v>103.2133676092545</v>
      </c>
      <c r="G21" s="27">
        <v>2144</v>
      </c>
      <c r="H21" s="22">
        <f t="shared" si="2"/>
        <v>88.99958488999586</v>
      </c>
      <c r="I21" s="14">
        <v>1640</v>
      </c>
      <c r="J21" s="23">
        <f t="shared" si="3"/>
        <v>76.49253731343283</v>
      </c>
      <c r="K21" s="14">
        <f t="shared" si="4"/>
        <v>504</v>
      </c>
      <c r="L21" s="23">
        <f t="shared" si="5"/>
        <v>23.507462686567166</v>
      </c>
      <c r="M21" s="14">
        <v>504</v>
      </c>
      <c r="N21" s="22">
        <f t="shared" si="6"/>
        <v>23.507462686567166</v>
      </c>
      <c r="O21" s="14"/>
      <c r="P21" s="22">
        <f t="shared" si="8"/>
        <v>0</v>
      </c>
      <c r="Q21" s="22"/>
      <c r="R21" s="22">
        <f t="shared" si="7"/>
        <v>0</v>
      </c>
      <c r="S21" s="22"/>
    </row>
    <row r="22" spans="1:19" s="1" customFormat="1" ht="23.25" customHeight="1">
      <c r="A22" s="21" t="s">
        <v>33</v>
      </c>
      <c r="B22" s="16">
        <v>2066</v>
      </c>
      <c r="C22" s="14">
        <v>1858</v>
      </c>
      <c r="D22" s="22">
        <f t="shared" si="0"/>
        <v>89.93223620522748</v>
      </c>
      <c r="E22" s="14">
        <v>1085</v>
      </c>
      <c r="F22" s="22">
        <f t="shared" si="1"/>
        <v>52.516940948693126</v>
      </c>
      <c r="G22" s="14">
        <v>783</v>
      </c>
      <c r="H22" s="22">
        <f t="shared" si="2"/>
        <v>72.16589861751153</v>
      </c>
      <c r="I22" s="28">
        <v>587</v>
      </c>
      <c r="J22" s="23">
        <f t="shared" si="3"/>
        <v>74.96807151979566</v>
      </c>
      <c r="K22" s="14">
        <f t="shared" si="4"/>
        <v>196</v>
      </c>
      <c r="L22" s="23">
        <f t="shared" si="5"/>
        <v>25.03192848020434</v>
      </c>
      <c r="M22" s="14">
        <v>196</v>
      </c>
      <c r="N22" s="22">
        <f t="shared" si="6"/>
        <v>25.03192848020434</v>
      </c>
      <c r="O22" s="14"/>
      <c r="P22" s="22">
        <f t="shared" si="8"/>
        <v>0</v>
      </c>
      <c r="Q22" s="22"/>
      <c r="R22" s="22">
        <f t="shared" si="7"/>
        <v>0</v>
      </c>
      <c r="S22" s="22"/>
    </row>
    <row r="23" spans="1:19" s="1" customFormat="1" ht="23.25" customHeight="1">
      <c r="A23" s="21" t="s">
        <v>34</v>
      </c>
      <c r="B23" s="16">
        <v>685</v>
      </c>
      <c r="C23" s="14">
        <v>385</v>
      </c>
      <c r="D23" s="22">
        <f t="shared" si="0"/>
        <v>56.20437956204379</v>
      </c>
      <c r="E23" s="14">
        <v>360</v>
      </c>
      <c r="F23" s="22">
        <f t="shared" si="1"/>
        <v>52.55474452554745</v>
      </c>
      <c r="G23" s="14">
        <v>95</v>
      </c>
      <c r="H23" s="22">
        <f t="shared" si="2"/>
        <v>26.38888888888889</v>
      </c>
      <c r="I23" s="14">
        <v>35</v>
      </c>
      <c r="J23" s="23">
        <f t="shared" si="3"/>
        <v>36.84210526315789</v>
      </c>
      <c r="K23" s="14">
        <f t="shared" si="4"/>
        <v>60</v>
      </c>
      <c r="L23" s="23">
        <f t="shared" si="5"/>
        <v>63.1578947368421</v>
      </c>
      <c r="M23" s="14">
        <v>60</v>
      </c>
      <c r="N23" s="22">
        <f t="shared" si="6"/>
        <v>63.1578947368421</v>
      </c>
      <c r="O23" s="14"/>
      <c r="P23" s="22">
        <f t="shared" si="8"/>
        <v>0</v>
      </c>
      <c r="Q23" s="22"/>
      <c r="R23" s="22">
        <f t="shared" si="7"/>
        <v>0</v>
      </c>
      <c r="S23" s="22"/>
    </row>
    <row r="24" spans="1:19" s="1" customFormat="1" ht="23.25" customHeight="1">
      <c r="A24" s="21" t="s">
        <v>35</v>
      </c>
      <c r="B24" s="16">
        <v>1885</v>
      </c>
      <c r="C24" s="14">
        <v>1870</v>
      </c>
      <c r="D24" s="22">
        <f t="shared" si="0"/>
        <v>99.20424403183023</v>
      </c>
      <c r="E24" s="14">
        <v>1380</v>
      </c>
      <c r="F24" s="22">
        <f t="shared" si="1"/>
        <v>73.20954907161804</v>
      </c>
      <c r="G24" s="14">
        <v>1380</v>
      </c>
      <c r="H24" s="22">
        <f t="shared" si="2"/>
        <v>100</v>
      </c>
      <c r="I24" s="14">
        <v>953</v>
      </c>
      <c r="J24" s="23">
        <f t="shared" si="3"/>
        <v>69.05797101449276</v>
      </c>
      <c r="K24" s="14">
        <f t="shared" si="4"/>
        <v>427</v>
      </c>
      <c r="L24" s="23">
        <f t="shared" si="5"/>
        <v>30.942028985507246</v>
      </c>
      <c r="M24" s="22">
        <v>427</v>
      </c>
      <c r="N24" s="22">
        <f t="shared" si="6"/>
        <v>30.942028985507246</v>
      </c>
      <c r="O24" s="14"/>
      <c r="P24" s="22">
        <f t="shared" si="8"/>
        <v>0</v>
      </c>
      <c r="Q24" s="22"/>
      <c r="R24" s="22">
        <f t="shared" si="7"/>
        <v>0</v>
      </c>
      <c r="S24" s="22"/>
    </row>
    <row r="25" spans="1:19" s="1" customFormat="1" ht="23.25" customHeight="1">
      <c r="A25" s="21" t="s">
        <v>36</v>
      </c>
      <c r="B25" s="16">
        <v>3999</v>
      </c>
      <c r="C25" s="14">
        <v>4002</v>
      </c>
      <c r="D25" s="22">
        <f t="shared" si="0"/>
        <v>100.07501875468867</v>
      </c>
      <c r="E25" s="14">
        <v>3173</v>
      </c>
      <c r="F25" s="22">
        <f t="shared" si="1"/>
        <v>79.34483620905226</v>
      </c>
      <c r="G25" s="14">
        <v>3173</v>
      </c>
      <c r="H25" s="22">
        <f t="shared" si="2"/>
        <v>100</v>
      </c>
      <c r="I25" s="14">
        <v>1659</v>
      </c>
      <c r="J25" s="23">
        <f t="shared" si="3"/>
        <v>52.28490387645761</v>
      </c>
      <c r="K25" s="14">
        <f t="shared" si="4"/>
        <v>1514</v>
      </c>
      <c r="L25" s="23">
        <f t="shared" si="5"/>
        <v>47.71509612354239</v>
      </c>
      <c r="M25" s="14">
        <v>1514</v>
      </c>
      <c r="N25" s="22">
        <f t="shared" si="6"/>
        <v>47.71509612354239</v>
      </c>
      <c r="O25" s="14"/>
      <c r="P25" s="22">
        <f t="shared" si="8"/>
        <v>0</v>
      </c>
      <c r="Q25" s="22"/>
      <c r="R25" s="22">
        <f t="shared" si="7"/>
        <v>0</v>
      </c>
      <c r="S25" s="22"/>
    </row>
    <row r="26" spans="1:19" s="1" customFormat="1" ht="23.25" customHeight="1">
      <c r="A26" s="21" t="s">
        <v>37</v>
      </c>
      <c r="B26" s="16">
        <v>2145</v>
      </c>
      <c r="C26" s="14">
        <v>2145</v>
      </c>
      <c r="D26" s="22">
        <f t="shared" si="0"/>
        <v>100</v>
      </c>
      <c r="E26" s="14">
        <v>1712</v>
      </c>
      <c r="F26" s="22">
        <f t="shared" si="1"/>
        <v>79.81351981351982</v>
      </c>
      <c r="G26" s="14">
        <v>1712</v>
      </c>
      <c r="H26" s="22">
        <f t="shared" si="2"/>
        <v>100</v>
      </c>
      <c r="I26" s="14">
        <v>1677</v>
      </c>
      <c r="J26" s="23">
        <f t="shared" si="3"/>
        <v>97.9556074766355</v>
      </c>
      <c r="K26" s="14">
        <f t="shared" si="4"/>
        <v>35</v>
      </c>
      <c r="L26" s="23">
        <f t="shared" si="5"/>
        <v>2.0443925233644857</v>
      </c>
      <c r="M26" s="14">
        <v>35</v>
      </c>
      <c r="N26" s="22">
        <f t="shared" si="6"/>
        <v>2.0443925233644857</v>
      </c>
      <c r="O26" s="14"/>
      <c r="P26" s="22">
        <f t="shared" si="8"/>
        <v>0</v>
      </c>
      <c r="Q26" s="22"/>
      <c r="R26" s="22">
        <f t="shared" si="7"/>
        <v>0</v>
      </c>
      <c r="S26" s="22"/>
    </row>
    <row r="27" spans="1:19" s="1" customFormat="1" ht="23.25" customHeight="1">
      <c r="A27" s="29" t="s">
        <v>38</v>
      </c>
      <c r="B27" s="8">
        <f>SUM(B6:B26)</f>
        <v>48111</v>
      </c>
      <c r="C27" s="7">
        <f>SUM(C6:C26)</f>
        <v>46369</v>
      </c>
      <c r="D27" s="30">
        <f t="shared" si="0"/>
        <v>96.37920641849057</v>
      </c>
      <c r="E27" s="7">
        <f>SUM(E6:E26)</f>
        <v>33317</v>
      </c>
      <c r="F27" s="30">
        <f t="shared" si="1"/>
        <v>69.25027540479309</v>
      </c>
      <c r="G27" s="7">
        <f>SUM(G6:G26)</f>
        <v>31288</v>
      </c>
      <c r="H27" s="30">
        <f t="shared" si="2"/>
        <v>93.91001590779481</v>
      </c>
      <c r="I27" s="7">
        <f>SUM(I6:I26)</f>
        <v>18327</v>
      </c>
      <c r="J27" s="31">
        <f t="shared" si="3"/>
        <v>58.5751725901304</v>
      </c>
      <c r="K27" s="7">
        <f t="shared" si="4"/>
        <v>12961</v>
      </c>
      <c r="L27" s="31">
        <f t="shared" si="5"/>
        <v>41.4248274098696</v>
      </c>
      <c r="M27" s="7">
        <f>SUM(M6:M26)</f>
        <v>12822</v>
      </c>
      <c r="N27" s="30">
        <f t="shared" si="6"/>
        <v>40.98056762976221</v>
      </c>
      <c r="O27" s="7">
        <f>SUM(O6:O26)</f>
        <v>250</v>
      </c>
      <c r="P27" s="32">
        <f t="shared" si="8"/>
        <v>0.7990283814881104</v>
      </c>
      <c r="Q27" s="7">
        <f>SUM(Q6:Q26)</f>
        <v>6</v>
      </c>
      <c r="R27" s="30">
        <f t="shared" si="7"/>
        <v>0.01917668115571465</v>
      </c>
      <c r="S27" s="30">
        <f>SUM(S6:S26)</f>
        <v>180</v>
      </c>
    </row>
    <row r="28" spans="1:19" s="1" customFormat="1" ht="18">
      <c r="A28" s="29" t="s">
        <v>39</v>
      </c>
      <c r="B28" s="7">
        <v>49185</v>
      </c>
      <c r="C28" s="7">
        <v>48188</v>
      </c>
      <c r="D28" s="30">
        <f t="shared" si="0"/>
        <v>97.97295923553929</v>
      </c>
      <c r="E28" s="7">
        <v>30061</v>
      </c>
      <c r="F28" s="30">
        <f t="shared" si="1"/>
        <v>61.11822710175867</v>
      </c>
      <c r="G28" s="7">
        <v>28530</v>
      </c>
      <c r="H28" s="30">
        <f t="shared" si="2"/>
        <v>94.90702238781145</v>
      </c>
      <c r="I28" s="7">
        <v>15651</v>
      </c>
      <c r="J28" s="30">
        <f t="shared" si="3"/>
        <v>54.85804416403786</v>
      </c>
      <c r="K28" s="7">
        <f t="shared" si="4"/>
        <v>12879</v>
      </c>
      <c r="L28" s="30">
        <f t="shared" si="5"/>
        <v>45.14195583596214</v>
      </c>
      <c r="M28" s="7">
        <v>12155</v>
      </c>
      <c r="N28" s="30">
        <f t="shared" si="6"/>
        <v>42.60427620049071</v>
      </c>
      <c r="O28" s="7">
        <v>680</v>
      </c>
      <c r="P28" s="30">
        <f t="shared" si="8"/>
        <v>2.3834560112162633</v>
      </c>
      <c r="Q28" s="7">
        <v>15</v>
      </c>
      <c r="R28" s="32">
        <f t="shared" si="7"/>
        <v>0.052576235541535225</v>
      </c>
      <c r="S28" s="7">
        <v>305</v>
      </c>
    </row>
    <row r="29" spans="1:19" s="1" customFormat="1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2.75">
      <c r="A31" s="35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5"/>
      <c r="R31" s="35"/>
      <c r="S31" s="35"/>
    </row>
    <row r="32" spans="1:19" ht="12.75">
      <c r="A32" s="35"/>
      <c r="B32" s="33"/>
      <c r="C32" s="33"/>
      <c r="D32" s="33"/>
      <c r="E32" s="33"/>
      <c r="F32" s="33"/>
      <c r="G32" s="36"/>
      <c r="H32" s="33"/>
      <c r="I32" s="36"/>
      <c r="J32" s="33"/>
      <c r="K32" s="33"/>
      <c r="L32" s="33"/>
      <c r="M32" s="33"/>
      <c r="N32" s="33"/>
      <c r="O32" s="33"/>
      <c r="P32" s="33"/>
      <c r="Q32" s="35"/>
      <c r="R32" s="35"/>
      <c r="S32" s="35"/>
    </row>
    <row r="33" spans="1:19" ht="18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7"/>
      <c r="R33" s="37"/>
      <c r="S33" s="39"/>
    </row>
    <row r="34" spans="1:19" ht="12.75">
      <c r="A34" s="35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5"/>
      <c r="R34" s="35"/>
      <c r="S34" s="35"/>
    </row>
    <row r="35" spans="1:19" ht="12.75">
      <c r="A35" s="35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5"/>
      <c r="R35" s="35"/>
      <c r="S35" s="35"/>
    </row>
    <row r="36" spans="1:19" ht="12.75">
      <c r="A36" s="35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5"/>
      <c r="R36" s="35"/>
      <c r="S36" s="35"/>
    </row>
    <row r="37" spans="1:19" ht="15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2"/>
      <c r="R37" s="42"/>
      <c r="S37" s="42"/>
    </row>
    <row r="38" ht="12.75">
      <c r="A38" s="43"/>
    </row>
    <row r="39" ht="12.75">
      <c r="A39" s="43"/>
    </row>
  </sheetData>
  <sheetProtection selectLockedCells="1" selectUnlockedCells="1"/>
  <mergeCells count="18">
    <mergeCell ref="A2:S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R4"/>
    <mergeCell ref="S4:S5"/>
    <mergeCell ref="J4:J5"/>
    <mergeCell ref="K4:K5"/>
    <mergeCell ref="L4:L5"/>
    <mergeCell ref="M4:M5"/>
    <mergeCell ref="N4:N5"/>
    <mergeCell ref="O4:P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80" zoomScaleNormal="80" zoomScaleSheetLayoutView="82" zoomScalePageLayoutView="0" workbookViewId="0" topLeftCell="A1">
      <selection activeCell="K28" sqref="K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80" zoomScaleNormal="80" zoomScaleSheetLayoutView="82" zoomScalePageLayoutView="0" workbookViewId="0" topLeftCell="A1">
      <selection activeCell="A16" sqref="A1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="80" zoomScaleNormal="80" zoomScaleSheetLayoutView="82" zoomScalePageLayoutView="0" workbookViewId="0" topLeftCell="A1">
      <selection activeCell="G35" sqref="G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zoomScale="80" zoomScaleNormal="80" zoomScaleSheetLayoutView="82" zoomScalePageLayoutView="0" workbookViewId="0" topLeftCell="A1">
      <selection activeCell="H14" sqref="H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__VBA__12"/>
  <dimension ref="A1:A1"/>
  <sheetViews>
    <sheetView zoomScale="80" zoomScaleNormal="80" zoomScaleSheetLayoutView="82" zoomScalePageLayoutView="0" workbookViewId="0" topLeftCell="A1">
      <selection activeCell="I15" sqref="I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__VBA__13"/>
  <dimension ref="A1:A1"/>
  <sheetViews>
    <sheetView zoomScale="80" zoomScaleNormal="80" zoomScaleSheetLayoutView="82" zoomScalePageLayoutView="0" workbookViewId="0" topLeftCell="A1">
      <selection activeCell="J15" sqref="J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__VBA__14"/>
  <dimension ref="A1:A1"/>
  <sheetViews>
    <sheetView zoomScale="80" zoomScaleNormal="80" zoomScaleSheetLayoutView="82" zoomScalePageLayoutView="0" workbookViewId="0" topLeftCell="A1">
      <selection activeCell="O40" sqref="O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__VBA__15"/>
  <dimension ref="A1:A1"/>
  <sheetViews>
    <sheetView zoomScale="80" zoomScaleNormal="80" zoomScaleSheetLayoutView="82" zoomScalePageLayoutView="0" workbookViewId="0" topLeftCell="A1">
      <selection activeCell="B28" sqref="B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__VBA__16"/>
  <dimension ref="A1:A1"/>
  <sheetViews>
    <sheetView zoomScale="80" zoomScaleNormal="80" zoomScaleSheetLayoutView="82" zoomScalePageLayoutView="0" workbookViewId="0" topLeftCell="A1">
      <selection activeCell="G14" sqref="G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zoomScale="80" zoomScaleNormal="80" zoomScaleSheetLayoutView="82" zoomScalePageLayoutView="0" workbookViewId="0" topLeftCell="A1">
      <selection activeCell="I14" sqref="I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zoomScale="80" zoomScaleNormal="80" zoomScaleSheetLayoutView="82" zoomScalePageLayoutView="0" workbookViewId="0" topLeftCell="A1">
      <selection activeCell="C19" sqref="C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zoomScale="80" zoomScaleNormal="80" zoomScaleSheetLayoutView="82" zoomScalePageLayoutView="0" workbookViewId="0" topLeftCell="A1">
      <selection activeCell="N18" sqref="N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zoomScale="80" zoomScaleNormal="80" zoomScaleSheetLayoutView="82" zoomScalePageLayoutView="0" workbookViewId="0" topLeftCell="A1">
      <selection activeCell="J18" sqref="J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zoomScale="80" zoomScaleNormal="80" zoomScaleSheetLayoutView="82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="80" zoomScaleNormal="80" zoomScaleSheetLayoutView="82" zoomScalePageLayoutView="0" workbookViewId="0" topLeftCell="A1">
      <selection activeCell="N3" sqref="N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80" zoomScaleNormal="80" zoomScaleSheetLayoutView="82" zoomScalePageLayoutView="0" workbookViewId="0" topLeftCell="A1">
      <selection activeCell="R33" sqref="R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80" zoomScaleNormal="80" zoomScaleSheetLayoutView="82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zoomScale="80" zoomScaleNormal="80" zoomScaleSheetLayoutView="82" zoomScalePageLayoutView="0" workbookViewId="0" topLeftCell="A1">
      <selection activeCell="J19" sqref="J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МСХ ЧР Козлова Ольга Васильевна</dc:creator>
  <cp:keywords/>
  <dc:description/>
  <cp:lastModifiedBy>Минсельхоз 53</cp:lastModifiedBy>
  <dcterms:created xsi:type="dcterms:W3CDTF">2020-11-16T07:20:07Z</dcterms:created>
  <dcterms:modified xsi:type="dcterms:W3CDTF">2020-11-19T13:26:04Z</dcterms:modified>
  <cp:category/>
  <cp:version/>
  <cp:contentType/>
  <cp:contentStatus/>
</cp:coreProperties>
</file>