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458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к-ры'!$A$1:$T$32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<sst xmlns="http://schemas.openxmlformats.org/spreadsheetml/2006/main" count="46" uniqueCount="43">
  <si>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20.11.2020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</si>
  <si>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</si>
  <si>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</si>
  <si>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</si>
  <si>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</si>
  <si>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</si>
  <si>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</si>
  <si>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</si>
  <si>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</si>
  <si>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</si>
  <si>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</si>
  <si>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</si>
  <si>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</si>
  <si>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</si>
  <si>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</si>
  <si>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</si>
  <si>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</si>
  <si>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</si>
  <si>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</si>
  <si>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</si>
  <si>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</si>
  <si>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</si>
  <si>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</si>
  <si>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</si>
  <si>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</si>
  <si>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</si>
  <si>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</si>
  <si>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</si>
  <si>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</si>
  <si>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</si>
  <si>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</si>
  <si>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</si>
  <si>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</si>
  <si>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</si>
  <si>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</si>
  <si>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</si>
  <si>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</si>
  <si>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</si>
  <si>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</si>
  <si>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</si>
  <si>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22.11. 2019 г.</t>
  </si>
  <si>
    <t xml:space="preserve">  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</si>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</sst>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T33"/>
  <sheetViews>
    <sheetView tabSelected="1" zoomScale="80" zoomScaleNormal="80" zoomScaleSheetLayoutView="82" zoomScalePageLayoutView="0" workbookViewId="0" topLeftCell="A1">
      <selection activeCell="T32" sqref="T32"/>
    </sheetView>
  </sheetViews>
  <sheetFormatPr defaultColWidth="11.57421875" defaultRowHeight="12.75"/>
  <cols>
    <col min="1" max="1" width="31.14062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5.421875" style="0" customWidth="1"/>
    <col min="21" max="250" width="9.140625" style="0" customWidth="1"/>
  </cols>
  <sheetData>
    <row r="2" spans="1:19" ht="21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20" ht="34.5" customHeight="1">
      <c r="A4" s="40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10</v>
      </c>
      <c r="M4" s="41" t="s">
        <v>12</v>
      </c>
      <c r="N4" s="41" t="s">
        <v>10</v>
      </c>
      <c r="O4" s="42" t="s">
        <v>13</v>
      </c>
      <c r="P4" s="42"/>
      <c r="Q4" s="43" t="s">
        <v>14</v>
      </c>
      <c r="R4" s="43"/>
      <c r="S4" s="44" t="s">
        <v>15</v>
      </c>
      <c r="T4" s="44" t="s">
        <v>16</v>
      </c>
    </row>
    <row r="5" spans="1:20" ht="43.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5" t="s">
        <v>17</v>
      </c>
      <c r="P5" s="45" t="s">
        <v>18</v>
      </c>
      <c r="Q5" s="46" t="s">
        <v>17</v>
      </c>
      <c r="R5" s="46"/>
      <c r="S5" s="44"/>
      <c r="T5" s="44"/>
    </row>
    <row r="6" spans="1:20" ht="23.25" customHeight="1">
      <c r="A6" s="10" t="s">
        <v>19</v>
      </c>
      <c r="B6" s="11">
        <v>2068</v>
      </c>
      <c r="C6" s="12">
        <v>2130</v>
      </c>
      <c r="D6" s="13">
        <f aca="true" t="shared" si="0" ref="D6:D28">C6/B6*100</f>
        <v>102.99806576402321</v>
      </c>
      <c r="E6" s="12">
        <v>2130</v>
      </c>
      <c r="F6" s="13">
        <f aca="true" t="shared" si="1" ref="F6:F28">E6/B6*100</f>
        <v>102.99806576402321</v>
      </c>
      <c r="G6" s="12">
        <v>2130</v>
      </c>
      <c r="H6" s="14">
        <f aca="true" t="shared" si="2" ref="H6:H28">G6/E6*100</f>
        <v>100</v>
      </c>
      <c r="I6" s="12">
        <v>770</v>
      </c>
      <c r="J6" s="13">
        <f aca="true" t="shared" si="3" ref="J6:J28">I6/G6*100</f>
        <v>36.15023474178404</v>
      </c>
      <c r="K6" s="12">
        <f aca="true" t="shared" si="4" ref="K6:K28">G6-I6</f>
        <v>1360</v>
      </c>
      <c r="L6" s="13">
        <f aca="true" t="shared" si="5" ref="L6:L28">K6/G6*100</f>
        <v>63.84976525821596</v>
      </c>
      <c r="M6" s="12">
        <v>1360</v>
      </c>
      <c r="N6" s="13">
        <f aca="true" t="shared" si="6" ref="N6:N28">M6/G6*100</f>
        <v>63.84976525821596</v>
      </c>
      <c r="O6" s="15"/>
      <c r="P6" s="16">
        <f>O6/G6*100</f>
        <v>0</v>
      </c>
      <c r="Q6" s="17"/>
      <c r="R6" s="16">
        <f aca="true" t="shared" si="7" ref="R6:R28">Q6/G6*100</f>
        <v>0</v>
      </c>
      <c r="S6" s="18"/>
      <c r="T6" s="18">
        <v>8</v>
      </c>
    </row>
    <row r="7" spans="1:20" ht="23.25" customHeight="1">
      <c r="A7" s="19" t="s">
        <v>20</v>
      </c>
      <c r="B7" s="17">
        <v>1426</v>
      </c>
      <c r="C7" s="17">
        <v>1434</v>
      </c>
      <c r="D7" s="16">
        <f t="shared" si="0"/>
        <v>100.56100981767182</v>
      </c>
      <c r="E7" s="17">
        <v>766</v>
      </c>
      <c r="F7" s="16">
        <f t="shared" si="1"/>
        <v>53.71669004207573</v>
      </c>
      <c r="G7" s="17">
        <v>766</v>
      </c>
      <c r="H7" s="14">
        <f t="shared" si="2"/>
        <v>100</v>
      </c>
      <c r="I7" s="17">
        <v>655</v>
      </c>
      <c r="J7" s="20">
        <f t="shared" si="3"/>
        <v>85.50913838120104</v>
      </c>
      <c r="K7" s="12">
        <f t="shared" si="4"/>
        <v>111</v>
      </c>
      <c r="L7" s="20">
        <f t="shared" si="5"/>
        <v>14.490861618798956</v>
      </c>
      <c r="M7" s="17">
        <v>111</v>
      </c>
      <c r="N7" s="16">
        <f t="shared" si="6"/>
        <v>14.490861618798956</v>
      </c>
      <c r="O7"/>
      <c r="P7" s="16">
        <f>O7/G7*100</f>
        <v>0</v>
      </c>
      <c r="Q7" s="16"/>
      <c r="R7" s="16">
        <f t="shared" si="7"/>
        <v>0</v>
      </c>
      <c r="S7" s="16"/>
      <c r="T7" s="17">
        <v>2</v>
      </c>
    </row>
    <row r="8" spans="1:20" ht="23.25" customHeight="1">
      <c r="A8" s="19" t="s">
        <v>21</v>
      </c>
      <c r="B8" s="17">
        <v>3311</v>
      </c>
      <c r="C8" s="17">
        <v>3335</v>
      </c>
      <c r="D8" s="16">
        <f t="shared" si="0"/>
        <v>100.72485653881003</v>
      </c>
      <c r="E8" s="17">
        <v>1601</v>
      </c>
      <c r="F8" s="16">
        <f t="shared" si="1"/>
        <v>48.35397160978556</v>
      </c>
      <c r="G8" s="17">
        <v>1601</v>
      </c>
      <c r="H8" s="16">
        <f t="shared" si="2"/>
        <v>100</v>
      </c>
      <c r="I8" s="17">
        <v>701</v>
      </c>
      <c r="J8" s="20">
        <f t="shared" si="3"/>
        <v>43.78513429106808</v>
      </c>
      <c r="K8" s="12">
        <f t="shared" si="4"/>
        <v>900</v>
      </c>
      <c r="L8" s="20">
        <f t="shared" si="5"/>
        <v>56.21486570893192</v>
      </c>
      <c r="M8" s="17">
        <v>900</v>
      </c>
      <c r="N8" s="16">
        <f t="shared" si="6"/>
        <v>56.21486570893192</v>
      </c>
      <c r="O8" s="17"/>
      <c r="P8" s="21">
        <f>O8/G8*100</f>
        <v>0</v>
      </c>
      <c r="Q8" s="16"/>
      <c r="R8" s="16">
        <f t="shared" si="7"/>
        <v>0</v>
      </c>
      <c r="S8" s="16"/>
      <c r="T8" s="17">
        <v>12</v>
      </c>
    </row>
    <row r="9" spans="1:20" s="1" customFormat="1" ht="23.25" customHeight="1">
      <c r="A9" s="22" t="s">
        <v>22</v>
      </c>
      <c r="B9" s="17">
        <v>3013</v>
      </c>
      <c r="C9" s="15">
        <v>3023</v>
      </c>
      <c r="D9" s="23">
        <f t="shared" si="0"/>
        <v>100.33189512114171</v>
      </c>
      <c r="E9" s="15">
        <v>2012</v>
      </c>
      <c r="F9" s="23">
        <f t="shared" si="1"/>
        <v>66.7772983737139</v>
      </c>
      <c r="G9" s="17">
        <v>1192</v>
      </c>
      <c r="H9" s="23">
        <f t="shared" si="2"/>
        <v>59.24453280318092</v>
      </c>
      <c r="I9" s="15">
        <v>822</v>
      </c>
      <c r="J9" s="24">
        <f t="shared" si="3"/>
        <v>68.95973154362416</v>
      </c>
      <c r="K9" s="12">
        <f t="shared" si="4"/>
        <v>370</v>
      </c>
      <c r="L9" s="24">
        <f t="shared" si="5"/>
        <v>31.04026845637584</v>
      </c>
      <c r="M9" s="15">
        <v>370</v>
      </c>
      <c r="N9" s="23">
        <f t="shared" si="6"/>
        <v>31.04026845637584</v>
      </c>
      <c r="O9" s="15"/>
      <c r="P9" s="23">
        <v>0</v>
      </c>
      <c r="Q9" s="23"/>
      <c r="R9" s="23">
        <f t="shared" si="7"/>
        <v>0</v>
      </c>
      <c r="S9" s="23"/>
      <c r="T9" s="15">
        <v>17</v>
      </c>
    </row>
    <row r="10" spans="1:20" s="25" customFormat="1" ht="23.25" customHeight="1">
      <c r="A10" s="19" t="s">
        <v>23</v>
      </c>
      <c r="B10" s="17">
        <v>1381</v>
      </c>
      <c r="C10" s="15">
        <v>1518</v>
      </c>
      <c r="D10" s="23">
        <f t="shared" si="0"/>
        <v>109.92034757422158</v>
      </c>
      <c r="E10" s="15">
        <v>1518</v>
      </c>
      <c r="F10" s="23">
        <f t="shared" si="1"/>
        <v>109.92034757422158</v>
      </c>
      <c r="G10" s="16">
        <v>1389</v>
      </c>
      <c r="H10" s="23">
        <f t="shared" si="2"/>
        <v>91.50197628458498</v>
      </c>
      <c r="I10" s="23">
        <v>719</v>
      </c>
      <c r="J10" s="24">
        <f t="shared" si="3"/>
        <v>51.76385889128869</v>
      </c>
      <c r="K10" s="23">
        <f t="shared" si="4"/>
        <v>670</v>
      </c>
      <c r="L10" s="24">
        <f t="shared" si="5"/>
        <v>48.23614110871131</v>
      </c>
      <c r="M10" s="15">
        <v>670</v>
      </c>
      <c r="N10" s="23">
        <f t="shared" si="6"/>
        <v>48.23614110871131</v>
      </c>
      <c r="O10" s="15"/>
      <c r="P10" s="23">
        <f aca="true" t="shared" si="8" ref="P10:P28">O10/G10*100</f>
        <v>0</v>
      </c>
      <c r="Q10" s="23"/>
      <c r="R10" s="23">
        <f t="shared" si="7"/>
        <v>0</v>
      </c>
      <c r="S10" s="23"/>
      <c r="T10" s="15">
        <v>11</v>
      </c>
    </row>
    <row r="11" spans="1:20" s="1" customFormat="1" ht="23.25" customHeight="1">
      <c r="A11" s="22" t="s">
        <v>24</v>
      </c>
      <c r="B11" s="17">
        <v>3235</v>
      </c>
      <c r="C11" s="15">
        <v>3277</v>
      </c>
      <c r="D11" s="23">
        <f t="shared" si="0"/>
        <v>101.2982998454405</v>
      </c>
      <c r="E11" s="15">
        <v>2296</v>
      </c>
      <c r="F11" s="23">
        <f t="shared" si="1"/>
        <v>70.97372488408037</v>
      </c>
      <c r="G11" s="15">
        <v>2207</v>
      </c>
      <c r="H11" s="23">
        <f t="shared" si="2"/>
        <v>96.12369337979094</v>
      </c>
      <c r="I11" s="15">
        <v>1438</v>
      </c>
      <c r="J11" s="24">
        <f t="shared" si="3"/>
        <v>65.15632079746261</v>
      </c>
      <c r="K11" s="15">
        <f t="shared" si="4"/>
        <v>769</v>
      </c>
      <c r="L11" s="24">
        <f t="shared" si="5"/>
        <v>34.84367920253738</v>
      </c>
      <c r="M11" s="15">
        <v>769</v>
      </c>
      <c r="N11" s="23">
        <f t="shared" si="6"/>
        <v>34.84367920253738</v>
      </c>
      <c r="O11" s="15"/>
      <c r="P11" s="26">
        <f t="shared" si="8"/>
        <v>0</v>
      </c>
      <c r="Q11" s="23"/>
      <c r="R11" s="23">
        <f t="shared" si="7"/>
        <v>0</v>
      </c>
      <c r="S11" s="23"/>
      <c r="T11" s="15">
        <v>3</v>
      </c>
    </row>
    <row r="12" spans="1:20" s="1" customFormat="1" ht="23.25" customHeight="1">
      <c r="A12" s="22" t="s">
        <v>25</v>
      </c>
      <c r="B12" s="17">
        <v>2215</v>
      </c>
      <c r="C12" s="15">
        <v>1927</v>
      </c>
      <c r="D12" s="23">
        <f t="shared" si="0"/>
        <v>86.99774266365688</v>
      </c>
      <c r="E12" s="15">
        <v>1354</v>
      </c>
      <c r="F12" s="23">
        <f t="shared" si="1"/>
        <v>61.128668171557564</v>
      </c>
      <c r="G12" s="15">
        <v>1354</v>
      </c>
      <c r="H12" s="23">
        <f t="shared" si="2"/>
        <v>100</v>
      </c>
      <c r="I12" s="15">
        <v>883</v>
      </c>
      <c r="J12" s="24">
        <f t="shared" si="3"/>
        <v>65.21418020679468</v>
      </c>
      <c r="K12" s="15">
        <f t="shared" si="4"/>
        <v>471</v>
      </c>
      <c r="L12" s="24">
        <f t="shared" si="5"/>
        <v>34.78581979320532</v>
      </c>
      <c r="M12" s="15">
        <v>411</v>
      </c>
      <c r="N12" s="23">
        <f t="shared" si="6"/>
        <v>30.354505169867064</v>
      </c>
      <c r="O12" s="15">
        <v>60</v>
      </c>
      <c r="P12" s="23">
        <f t="shared" si="8"/>
        <v>4.431314623338257</v>
      </c>
      <c r="Q12" s="23"/>
      <c r="R12" s="23">
        <f t="shared" si="7"/>
        <v>0</v>
      </c>
      <c r="S12" s="23"/>
      <c r="T12" s="15">
        <v>2</v>
      </c>
    </row>
    <row r="13" spans="1:20" s="1" customFormat="1" ht="23.25" customHeight="1">
      <c r="A13" s="22" t="s">
        <v>26</v>
      </c>
      <c r="B13" s="17">
        <v>2793</v>
      </c>
      <c r="C13" s="15">
        <v>2750</v>
      </c>
      <c r="D13" s="23">
        <f t="shared" si="0"/>
        <v>98.46043680630146</v>
      </c>
      <c r="E13" s="27">
        <v>976</v>
      </c>
      <c r="F13" s="23">
        <f t="shared" si="1"/>
        <v>34.944504117436445</v>
      </c>
      <c r="G13" s="15">
        <v>843</v>
      </c>
      <c r="H13" s="23">
        <f t="shared" si="2"/>
        <v>86.37295081967213</v>
      </c>
      <c r="I13" s="15">
        <v>843</v>
      </c>
      <c r="J13" s="24">
        <f t="shared" si="3"/>
        <v>100</v>
      </c>
      <c r="K13" s="15">
        <f t="shared" si="4"/>
        <v>0</v>
      </c>
      <c r="L13" s="24">
        <f t="shared" si="5"/>
        <v>0</v>
      </c>
      <c r="M13" s="15">
        <v>0</v>
      </c>
      <c r="N13" s="23">
        <f t="shared" si="6"/>
        <v>0</v>
      </c>
      <c r="O13" s="15"/>
      <c r="P13" s="23">
        <f t="shared" si="8"/>
        <v>0</v>
      </c>
      <c r="Q13" s="23"/>
      <c r="R13" s="23">
        <f t="shared" si="7"/>
        <v>0</v>
      </c>
      <c r="S13" s="23"/>
      <c r="T13" s="15">
        <v>5</v>
      </c>
    </row>
    <row r="14" spans="1:20" s="1" customFormat="1" ht="23.25" customHeight="1">
      <c r="A14" s="22" t="s">
        <v>27</v>
      </c>
      <c r="B14" s="17">
        <v>2281</v>
      </c>
      <c r="C14" s="15">
        <v>2272</v>
      </c>
      <c r="D14" s="23">
        <f t="shared" si="0"/>
        <v>99.60543621218764</v>
      </c>
      <c r="E14" s="15">
        <v>2049</v>
      </c>
      <c r="F14" s="23">
        <f t="shared" si="1"/>
        <v>89.82902235861464</v>
      </c>
      <c r="G14" s="15">
        <v>2049</v>
      </c>
      <c r="H14" s="23">
        <f t="shared" si="2"/>
        <v>100</v>
      </c>
      <c r="I14" s="15">
        <v>1329</v>
      </c>
      <c r="J14" s="24">
        <f t="shared" si="3"/>
        <v>64.86090775988286</v>
      </c>
      <c r="K14" s="15">
        <f t="shared" si="4"/>
        <v>720</v>
      </c>
      <c r="L14" s="24">
        <f t="shared" si="5"/>
        <v>35.13909224011713</v>
      </c>
      <c r="M14" s="15">
        <v>661</v>
      </c>
      <c r="N14" s="23">
        <f t="shared" si="6"/>
        <v>32.25963884821864</v>
      </c>
      <c r="O14" s="15">
        <v>60</v>
      </c>
      <c r="P14" s="23">
        <f t="shared" si="8"/>
        <v>2.9282576866764276</v>
      </c>
      <c r="R14" s="23">
        <f t="shared" si="7"/>
        <v>0</v>
      </c>
      <c r="S14" s="47">
        <v>162</v>
      </c>
      <c r="T14" s="15">
        <v>1</v>
      </c>
    </row>
    <row r="15" spans="1:20" s="1" customFormat="1" ht="23.25" customHeight="1">
      <c r="A15" s="22" t="s">
        <v>28</v>
      </c>
      <c r="B15" s="17">
        <v>692</v>
      </c>
      <c r="C15" s="15">
        <v>730</v>
      </c>
      <c r="D15" s="23">
        <f t="shared" si="0"/>
        <v>105.49132947976878</v>
      </c>
      <c r="E15" s="15">
        <v>730</v>
      </c>
      <c r="F15" s="23">
        <f t="shared" si="1"/>
        <v>105.49132947976878</v>
      </c>
      <c r="G15" s="15">
        <v>730</v>
      </c>
      <c r="H15" s="23">
        <f t="shared" si="2"/>
        <v>100</v>
      </c>
      <c r="I15" s="15">
        <v>541</v>
      </c>
      <c r="J15" s="24">
        <f t="shared" si="3"/>
        <v>74.10958904109589</v>
      </c>
      <c r="K15" s="15">
        <f t="shared" si="4"/>
        <v>189</v>
      </c>
      <c r="L15" s="24">
        <f t="shared" si="5"/>
        <v>25.89041095890411</v>
      </c>
      <c r="M15" s="15">
        <v>189</v>
      </c>
      <c r="N15" s="23">
        <f t="shared" si="6"/>
        <v>25.89041095890411</v>
      </c>
      <c r="O15" s="15"/>
      <c r="P15" s="23">
        <f t="shared" si="8"/>
        <v>0</v>
      </c>
      <c r="Q15" s="23"/>
      <c r="R15" s="23">
        <f t="shared" si="7"/>
        <v>0</v>
      </c>
      <c r="S15" s="23"/>
      <c r="T15" s="15">
        <v>2</v>
      </c>
    </row>
    <row r="16" spans="1:20" s="1" customFormat="1" ht="23.25" customHeight="1">
      <c r="A16" s="22" t="s">
        <v>42</v>
      </c>
      <c r="B16" s="17">
        <v>1579</v>
      </c>
      <c r="C16" s="15">
        <v>1268</v>
      </c>
      <c r="D16" s="23">
        <f t="shared" si="0"/>
        <v>80.30398986700443</v>
      </c>
      <c r="E16" s="15">
        <v>768</v>
      </c>
      <c r="F16" s="23">
        <f t="shared" si="1"/>
        <v>48.638378720709305</v>
      </c>
      <c r="G16" s="15">
        <v>768</v>
      </c>
      <c r="H16" s="23">
        <f t="shared" si="2"/>
        <v>100</v>
      </c>
      <c r="I16" s="15">
        <v>648</v>
      </c>
      <c r="J16" s="24">
        <f t="shared" si="3"/>
        <v>84.375</v>
      </c>
      <c r="K16" s="15">
        <f t="shared" si="4"/>
        <v>120</v>
      </c>
      <c r="L16" s="24">
        <f t="shared" si="5"/>
        <v>15.625</v>
      </c>
      <c r="M16" s="15">
        <v>120</v>
      </c>
      <c r="N16" s="23">
        <f t="shared" si="6"/>
        <v>15.625</v>
      </c>
      <c r="O16" s="15"/>
      <c r="P16" s="23">
        <f t="shared" si="8"/>
        <v>0</v>
      </c>
      <c r="Q16" s="23"/>
      <c r="R16" s="23">
        <f t="shared" si="7"/>
        <v>0</v>
      </c>
      <c r="S16" s="23"/>
      <c r="T16" s="15">
        <v>4</v>
      </c>
    </row>
    <row r="17" spans="1:20" s="1" customFormat="1" ht="23.25" customHeight="1">
      <c r="A17" s="22" t="s">
        <v>29</v>
      </c>
      <c r="B17" s="17">
        <v>1997</v>
      </c>
      <c r="C17" s="15">
        <v>1997</v>
      </c>
      <c r="D17" s="23">
        <f t="shared" si="0"/>
        <v>100</v>
      </c>
      <c r="E17" s="15">
        <v>1851</v>
      </c>
      <c r="F17" s="23">
        <f t="shared" si="1"/>
        <v>92.68903355032549</v>
      </c>
      <c r="G17" s="15">
        <v>1851</v>
      </c>
      <c r="H17" s="23">
        <f t="shared" si="2"/>
        <v>100</v>
      </c>
      <c r="I17" s="15">
        <v>1116</v>
      </c>
      <c r="J17" s="24">
        <f t="shared" si="3"/>
        <v>60.29173419773096</v>
      </c>
      <c r="K17" s="15">
        <f t="shared" si="4"/>
        <v>735</v>
      </c>
      <c r="L17" s="24">
        <f t="shared" si="5"/>
        <v>39.70826580226905</v>
      </c>
      <c r="M17" s="15">
        <v>675</v>
      </c>
      <c r="N17" s="23">
        <f t="shared" si="6"/>
        <v>36.466774716369535</v>
      </c>
      <c r="O17" s="15">
        <v>205</v>
      </c>
      <c r="P17" s="23">
        <f t="shared" si="8"/>
        <v>11.075094543490005</v>
      </c>
      <c r="Q17" s="23">
        <v>6</v>
      </c>
      <c r="R17" s="23">
        <f t="shared" si="7"/>
        <v>0.3241491085899514</v>
      </c>
      <c r="S17" s="23"/>
      <c r="T17" s="15">
        <v>10</v>
      </c>
    </row>
    <row r="18" spans="1:20" s="1" customFormat="1" ht="23.25" customHeight="1">
      <c r="A18" s="22" t="s">
        <v>30</v>
      </c>
      <c r="B18" s="17">
        <v>2796</v>
      </c>
      <c r="C18" s="15">
        <v>2797</v>
      </c>
      <c r="D18" s="23">
        <f t="shared" si="0"/>
        <v>100.03576537911303</v>
      </c>
      <c r="E18" s="15">
        <v>2797</v>
      </c>
      <c r="F18" s="23">
        <f t="shared" si="1"/>
        <v>100.03576537911303</v>
      </c>
      <c r="G18" s="15">
        <v>2797</v>
      </c>
      <c r="H18" s="23">
        <f t="shared" si="2"/>
        <v>100</v>
      </c>
      <c r="I18" s="15">
        <v>642</v>
      </c>
      <c r="J18" s="24">
        <f t="shared" si="3"/>
        <v>22.95316410439757</v>
      </c>
      <c r="K18" s="15">
        <f t="shared" si="4"/>
        <v>2155</v>
      </c>
      <c r="L18" s="24">
        <f t="shared" si="5"/>
        <v>77.04683589560243</v>
      </c>
      <c r="M18" s="15">
        <v>2155</v>
      </c>
      <c r="N18" s="23">
        <f t="shared" si="6"/>
        <v>77.04683589560243</v>
      </c>
      <c r="O18" s="15"/>
      <c r="P18" s="23">
        <f t="shared" si="8"/>
        <v>0</v>
      </c>
      <c r="Q18" s="23"/>
      <c r="R18" s="23">
        <f t="shared" si="7"/>
        <v>0</v>
      </c>
      <c r="S18" s="23"/>
      <c r="T18" s="15">
        <v>16</v>
      </c>
    </row>
    <row r="19" spans="1:20" s="1" customFormat="1" ht="23.25" customHeight="1">
      <c r="A19" s="22" t="s">
        <v>31</v>
      </c>
      <c r="B19" s="17">
        <v>3011</v>
      </c>
      <c r="C19" s="15">
        <v>3134</v>
      </c>
      <c r="D19" s="23">
        <f t="shared" si="0"/>
        <v>104.08502158751244</v>
      </c>
      <c r="E19" s="15">
        <v>2689</v>
      </c>
      <c r="F19" s="23">
        <f t="shared" si="1"/>
        <v>89.30587844569911</v>
      </c>
      <c r="G19" s="15">
        <v>2689</v>
      </c>
      <c r="H19" s="23">
        <f t="shared" si="2"/>
        <v>100</v>
      </c>
      <c r="I19" s="15">
        <v>1002</v>
      </c>
      <c r="J19" s="24">
        <f t="shared" si="3"/>
        <v>37.26292301970993</v>
      </c>
      <c r="K19" s="15">
        <f t="shared" si="4"/>
        <v>1687</v>
      </c>
      <c r="L19" s="24">
        <f t="shared" si="5"/>
        <v>62.73707698029008</v>
      </c>
      <c r="M19" s="15">
        <v>1687</v>
      </c>
      <c r="N19" s="23">
        <f t="shared" si="6"/>
        <v>62.73707698029008</v>
      </c>
      <c r="O19" s="15"/>
      <c r="P19" s="23">
        <f t="shared" si="8"/>
        <v>0</v>
      </c>
      <c r="Q19" s="23"/>
      <c r="R19" s="23">
        <f t="shared" si="7"/>
        <v>0</v>
      </c>
      <c r="S19" s="23"/>
      <c r="T19" s="15">
        <v>6</v>
      </c>
    </row>
    <row r="20" spans="1:20" s="1" customFormat="1" ht="23.25" customHeight="1">
      <c r="A20" s="22" t="s">
        <v>32</v>
      </c>
      <c r="B20" s="17">
        <v>3199</v>
      </c>
      <c r="C20" s="15">
        <v>2528</v>
      </c>
      <c r="D20" s="23">
        <f t="shared" si="0"/>
        <v>79.02469521725538</v>
      </c>
      <c r="E20" s="15">
        <v>2339</v>
      </c>
      <c r="F20" s="23">
        <f t="shared" si="1"/>
        <v>73.11659893716786</v>
      </c>
      <c r="G20" s="15">
        <v>2339</v>
      </c>
      <c r="H20" s="23">
        <f t="shared" si="2"/>
        <v>100</v>
      </c>
      <c r="I20" s="15">
        <v>1729</v>
      </c>
      <c r="J20" s="24">
        <f t="shared" si="3"/>
        <v>73.92047883710987</v>
      </c>
      <c r="K20" s="15">
        <f t="shared" si="4"/>
        <v>610</v>
      </c>
      <c r="L20" s="24">
        <f t="shared" si="5"/>
        <v>26.079521162890124</v>
      </c>
      <c r="M20" s="15">
        <v>610</v>
      </c>
      <c r="N20" s="23">
        <f t="shared" si="6"/>
        <v>26.079521162890124</v>
      </c>
      <c r="O20" s="15"/>
      <c r="P20" s="23">
        <f t="shared" si="8"/>
        <v>0</v>
      </c>
      <c r="Q20" s="23"/>
      <c r="R20" s="23">
        <f t="shared" si="7"/>
        <v>0</v>
      </c>
      <c r="S20" s="23"/>
      <c r="T20" s="15">
        <v>11</v>
      </c>
    </row>
    <row r="21" spans="1:20" s="1" customFormat="1" ht="23.25" customHeight="1">
      <c r="A21" s="22" t="s">
        <v>33</v>
      </c>
      <c r="B21" s="17">
        <v>2334</v>
      </c>
      <c r="C21" s="15">
        <v>2409</v>
      </c>
      <c r="D21" s="23">
        <f t="shared" si="0"/>
        <v>103.2133676092545</v>
      </c>
      <c r="E21" s="28">
        <v>2409</v>
      </c>
      <c r="F21" s="23">
        <f t="shared" si="1"/>
        <v>103.2133676092545</v>
      </c>
      <c r="G21" s="28">
        <v>2409</v>
      </c>
      <c r="H21" s="23">
        <f t="shared" si="2"/>
        <v>100</v>
      </c>
      <c r="I21" s="15">
        <v>1750</v>
      </c>
      <c r="J21" s="24">
        <f t="shared" si="3"/>
        <v>72.64425072644251</v>
      </c>
      <c r="K21" s="15">
        <f t="shared" si="4"/>
        <v>659</v>
      </c>
      <c r="L21" s="24">
        <f t="shared" si="5"/>
        <v>27.355749273557496</v>
      </c>
      <c r="M21" s="15">
        <v>659</v>
      </c>
      <c r="N21" s="23">
        <f t="shared" si="6"/>
        <v>27.355749273557496</v>
      </c>
      <c r="O21" s="15"/>
      <c r="P21" s="23">
        <f t="shared" si="8"/>
        <v>0</v>
      </c>
      <c r="Q21" s="23"/>
      <c r="R21" s="23">
        <f t="shared" si="7"/>
        <v>0</v>
      </c>
      <c r="S21" s="23"/>
      <c r="T21" s="15">
        <v>6</v>
      </c>
    </row>
    <row r="22" spans="1:20" s="1" customFormat="1" ht="23.25" customHeight="1">
      <c r="A22" s="22" t="s">
        <v>34</v>
      </c>
      <c r="B22" s="17">
        <v>2066</v>
      </c>
      <c r="C22" s="15">
        <v>2068</v>
      </c>
      <c r="D22" s="23">
        <f t="shared" si="0"/>
        <v>100.09680542110357</v>
      </c>
      <c r="E22" s="15">
        <v>1358</v>
      </c>
      <c r="F22" s="23">
        <f t="shared" si="1"/>
        <v>65.73088092933205</v>
      </c>
      <c r="G22" s="15">
        <v>1358</v>
      </c>
      <c r="H22" s="23">
        <f t="shared" si="2"/>
        <v>100</v>
      </c>
      <c r="I22" s="29">
        <v>997</v>
      </c>
      <c r="J22" s="24">
        <f t="shared" si="3"/>
        <v>73.41678939617083</v>
      </c>
      <c r="K22" s="15">
        <f t="shared" si="4"/>
        <v>361</v>
      </c>
      <c r="L22" s="24">
        <f t="shared" si="5"/>
        <v>26.583210603829162</v>
      </c>
      <c r="M22" s="15">
        <v>361</v>
      </c>
      <c r="N22" s="23">
        <f t="shared" si="6"/>
        <v>26.583210603829162</v>
      </c>
      <c r="O22" s="15"/>
      <c r="P22" s="23">
        <f t="shared" si="8"/>
        <v>0</v>
      </c>
      <c r="Q22" s="23"/>
      <c r="R22" s="23">
        <f t="shared" si="7"/>
        <v>0</v>
      </c>
      <c r="S22" s="23"/>
      <c r="T22" s="15">
        <v>5</v>
      </c>
    </row>
    <row r="23" spans="1:20" s="1" customFormat="1" ht="23.25" customHeight="1">
      <c r="A23" s="22" t="s">
        <v>35</v>
      </c>
      <c r="B23" s="17">
        <v>685</v>
      </c>
      <c r="C23" s="15">
        <v>430</v>
      </c>
      <c r="D23" s="23">
        <f t="shared" si="0"/>
        <v>62.77372262773723</v>
      </c>
      <c r="E23" s="15">
        <v>430</v>
      </c>
      <c r="F23" s="23">
        <f t="shared" si="1"/>
        <v>62.77372262773723</v>
      </c>
      <c r="G23" s="15">
        <v>360</v>
      </c>
      <c r="H23" s="23">
        <f t="shared" si="2"/>
        <v>83.72093023255815</v>
      </c>
      <c r="I23" s="15">
        <v>300</v>
      </c>
      <c r="J23" s="24">
        <f t="shared" si="3"/>
        <v>83.33333333333334</v>
      </c>
      <c r="K23" s="15">
        <f t="shared" si="4"/>
        <v>60</v>
      </c>
      <c r="L23" s="24">
        <f t="shared" si="5"/>
        <v>16.666666666666664</v>
      </c>
      <c r="M23" s="15">
        <v>60</v>
      </c>
      <c r="N23" s="23">
        <f t="shared" si="6"/>
        <v>16.666666666666664</v>
      </c>
      <c r="O23" s="15"/>
      <c r="P23" s="23">
        <f t="shared" si="8"/>
        <v>0</v>
      </c>
      <c r="Q23" s="23"/>
      <c r="R23" s="23">
        <f t="shared" si="7"/>
        <v>0</v>
      </c>
      <c r="S23" s="23"/>
      <c r="T23" s="15">
        <v>1</v>
      </c>
    </row>
    <row r="24" spans="1:20" s="1" customFormat="1" ht="23.25" customHeight="1">
      <c r="A24" s="22" t="s">
        <v>36</v>
      </c>
      <c r="B24" s="17">
        <v>1885</v>
      </c>
      <c r="C24" s="15">
        <v>1870</v>
      </c>
      <c r="D24" s="23">
        <f t="shared" si="0"/>
        <v>99.20424403183023</v>
      </c>
      <c r="E24" s="15">
        <v>1530</v>
      </c>
      <c r="F24" s="23">
        <f t="shared" si="1"/>
        <v>81.16710875331566</v>
      </c>
      <c r="G24" s="15">
        <v>1530</v>
      </c>
      <c r="H24" s="23">
        <f t="shared" si="2"/>
        <v>100</v>
      </c>
      <c r="I24" s="15">
        <v>1103</v>
      </c>
      <c r="J24" s="24">
        <f t="shared" si="3"/>
        <v>72.09150326797385</v>
      </c>
      <c r="K24" s="15">
        <f t="shared" si="4"/>
        <v>427</v>
      </c>
      <c r="L24" s="24">
        <f t="shared" si="5"/>
        <v>27.908496732026144</v>
      </c>
      <c r="M24" s="23">
        <v>427</v>
      </c>
      <c r="N24" s="23">
        <f t="shared" si="6"/>
        <v>27.908496732026144</v>
      </c>
      <c r="O24" s="15"/>
      <c r="P24" s="23">
        <f t="shared" si="8"/>
        <v>0</v>
      </c>
      <c r="Q24" s="23"/>
      <c r="R24" s="23">
        <f t="shared" si="7"/>
        <v>0</v>
      </c>
      <c r="S24" s="23"/>
      <c r="T24" s="15">
        <v>4</v>
      </c>
    </row>
    <row r="25" spans="1:20" s="1" customFormat="1" ht="23.25" customHeight="1">
      <c r="A25" s="22" t="s">
        <v>37</v>
      </c>
      <c r="B25" s="17">
        <v>3999</v>
      </c>
      <c r="C25" s="15">
        <v>4002</v>
      </c>
      <c r="D25" s="23">
        <f t="shared" si="0"/>
        <v>100.07501875468867</v>
      </c>
      <c r="E25" s="15">
        <v>3389</v>
      </c>
      <c r="F25" s="23">
        <f t="shared" si="1"/>
        <v>84.74618654663666</v>
      </c>
      <c r="G25" s="15">
        <v>3389</v>
      </c>
      <c r="H25" s="23">
        <f t="shared" si="2"/>
        <v>100</v>
      </c>
      <c r="I25" s="15">
        <v>1837</v>
      </c>
      <c r="J25" s="24">
        <f t="shared" si="3"/>
        <v>54.204780171141934</v>
      </c>
      <c r="K25" s="15">
        <f t="shared" si="4"/>
        <v>1552</v>
      </c>
      <c r="L25" s="24">
        <f t="shared" si="5"/>
        <v>45.795219828858066</v>
      </c>
      <c r="M25" s="15">
        <v>1552</v>
      </c>
      <c r="N25" s="23">
        <f t="shared" si="6"/>
        <v>45.795219828858066</v>
      </c>
      <c r="O25" s="15"/>
      <c r="P25" s="23">
        <f t="shared" si="8"/>
        <v>0</v>
      </c>
      <c r="Q25" s="23"/>
      <c r="R25" s="23">
        <f t="shared" si="7"/>
        <v>0</v>
      </c>
      <c r="S25" s="23"/>
      <c r="T25" s="15">
        <v>8</v>
      </c>
    </row>
    <row r="26" spans="1:20" s="1" customFormat="1" ht="23.25" customHeight="1">
      <c r="A26" s="22" t="s">
        <v>38</v>
      </c>
      <c r="B26" s="17">
        <v>2145</v>
      </c>
      <c r="C26" s="15">
        <v>2145</v>
      </c>
      <c r="D26" s="23">
        <f t="shared" si="0"/>
        <v>100</v>
      </c>
      <c r="E26" s="15">
        <v>1752</v>
      </c>
      <c r="F26" s="23">
        <f t="shared" si="1"/>
        <v>81.67832167832168</v>
      </c>
      <c r="G26" s="15">
        <v>1752</v>
      </c>
      <c r="H26" s="23">
        <f t="shared" si="2"/>
        <v>100</v>
      </c>
      <c r="I26" s="15">
        <v>1697</v>
      </c>
      <c r="J26" s="24">
        <f t="shared" si="3"/>
        <v>96.8607305936073</v>
      </c>
      <c r="K26" s="15">
        <f t="shared" si="4"/>
        <v>55</v>
      </c>
      <c r="L26" s="24">
        <f t="shared" si="5"/>
        <v>3.139269406392694</v>
      </c>
      <c r="M26" s="15">
        <v>55</v>
      </c>
      <c r="N26" s="23">
        <f t="shared" si="6"/>
        <v>3.139269406392694</v>
      </c>
      <c r="O26" s="15"/>
      <c r="P26" s="23">
        <f t="shared" si="8"/>
        <v>0</v>
      </c>
      <c r="Q26" s="23"/>
      <c r="R26" s="23">
        <f t="shared" si="7"/>
        <v>0</v>
      </c>
      <c r="S26" s="23"/>
      <c r="T26" s="15">
        <v>15</v>
      </c>
    </row>
    <row r="27" spans="1:20" s="1" customFormat="1" ht="23.25" customHeight="1">
      <c r="A27" s="30" t="s">
        <v>39</v>
      </c>
      <c r="B27" s="9">
        <f>SUM(B6:B26)</f>
        <v>48111</v>
      </c>
      <c r="C27" s="8">
        <f>SUM(C6:C26)</f>
        <v>47044</v>
      </c>
      <c r="D27" s="31">
        <f t="shared" si="0"/>
        <v>97.78221196815697</v>
      </c>
      <c r="E27" s="8">
        <f>SUM(E6:E26)</f>
        <v>36744</v>
      </c>
      <c r="F27" s="31">
        <f t="shared" si="1"/>
        <v>76.37338654361788</v>
      </c>
      <c r="G27" s="8">
        <f>SUM(G6:G26)</f>
        <v>35503</v>
      </c>
      <c r="H27" s="31">
        <f t="shared" si="2"/>
        <v>96.62257783583715</v>
      </c>
      <c r="I27" s="8">
        <f>SUM(I6:I26)</f>
        <v>21522</v>
      </c>
      <c r="J27" s="32">
        <f t="shared" si="3"/>
        <v>60.62022927639917</v>
      </c>
      <c r="K27" s="8">
        <f t="shared" si="4"/>
        <v>13981</v>
      </c>
      <c r="L27" s="32">
        <f t="shared" si="5"/>
        <v>39.37977072360082</v>
      </c>
      <c r="M27" s="8">
        <f>SUM(M6:M26)</f>
        <v>13802</v>
      </c>
      <c r="N27" s="31">
        <f t="shared" si="6"/>
        <v>38.87558797848069</v>
      </c>
      <c r="O27" s="8">
        <f>SUM(O6:O26)</f>
        <v>325</v>
      </c>
      <c r="P27" s="33">
        <f t="shared" si="8"/>
        <v>0.9154155986818016</v>
      </c>
      <c r="Q27" s="8">
        <f>SUM(Q6:Q26)</f>
        <v>6</v>
      </c>
      <c r="R27" s="31">
        <f t="shared" si="7"/>
        <v>0.016899980283356337</v>
      </c>
      <c r="S27" s="31">
        <f>SUM(S6:S26)</f>
        <v>162</v>
      </c>
      <c r="T27" s="8">
        <f>SUM(T6:T26)</f>
        <v>149</v>
      </c>
    </row>
    <row r="28" spans="1:20" s="1" customFormat="1" ht="18">
      <c r="A28" s="30" t="s">
        <v>40</v>
      </c>
      <c r="B28" s="8">
        <v>49185</v>
      </c>
      <c r="C28" s="8">
        <v>48527</v>
      </c>
      <c r="D28" s="31">
        <f t="shared" si="0"/>
        <v>98.66219375825963</v>
      </c>
      <c r="E28" s="8">
        <v>36243</v>
      </c>
      <c r="F28" s="31">
        <f t="shared" si="1"/>
        <v>73.68709972552607</v>
      </c>
      <c r="G28" s="8">
        <v>35625</v>
      </c>
      <c r="H28" s="31">
        <f t="shared" si="2"/>
        <v>98.294843142124</v>
      </c>
      <c r="I28" s="8">
        <v>19950</v>
      </c>
      <c r="J28" s="31">
        <f t="shared" si="3"/>
        <v>56.00000000000001</v>
      </c>
      <c r="K28" s="8">
        <f t="shared" si="4"/>
        <v>15675</v>
      </c>
      <c r="L28" s="31">
        <f t="shared" si="5"/>
        <v>44</v>
      </c>
      <c r="M28" s="8">
        <v>14714</v>
      </c>
      <c r="N28" s="31">
        <f t="shared" si="6"/>
        <v>41.30245614035088</v>
      </c>
      <c r="O28" s="8">
        <v>920</v>
      </c>
      <c r="P28" s="31">
        <f t="shared" si="8"/>
        <v>2.5824561403508772</v>
      </c>
      <c r="Q28" s="8">
        <v>131</v>
      </c>
      <c r="R28" s="33">
        <f t="shared" si="7"/>
        <v>0.36771929824561406</v>
      </c>
      <c r="S28" s="8">
        <v>200</v>
      </c>
      <c r="T28" s="34"/>
    </row>
    <row r="29" spans="1:20" s="1" customFormat="1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12.75">
      <c r="A31" s="3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7"/>
      <c r="R31" s="37"/>
      <c r="S31" s="37"/>
      <c r="T31" s="36"/>
    </row>
    <row r="32" spans="1:20" ht="12.75">
      <c r="A32" s="37"/>
      <c r="B32" s="35"/>
      <c r="C32" s="35"/>
      <c r="D32" s="35"/>
      <c r="E32" s="35"/>
      <c r="F32" s="35"/>
      <c r="G32" s="38"/>
      <c r="H32" s="35"/>
      <c r="I32" s="38"/>
      <c r="J32" s="35"/>
      <c r="K32" s="35"/>
      <c r="L32" s="35"/>
      <c r="M32" s="35"/>
      <c r="N32" s="35"/>
      <c r="O32" s="35"/>
      <c r="P32" s="35"/>
      <c r="Q32" s="37"/>
      <c r="R32" s="37"/>
      <c r="S32" s="37"/>
      <c r="T32" s="36"/>
    </row>
    <row r="33" ht="12.75">
      <c r="A33" t="s">
        <v>41</v>
      </c>
    </row>
  </sheetData>
  <sheetProtection selectLockedCells="1" selectUnlockedCells="1"/>
  <mergeCells count="19">
    <mergeCell ref="Q4:R4"/>
    <mergeCell ref="S4:S5"/>
    <mergeCell ref="T4:T5"/>
    <mergeCell ref="J4:J5"/>
    <mergeCell ref="K4:K5"/>
    <mergeCell ref="L4:L5"/>
    <mergeCell ref="M4:M5"/>
    <mergeCell ref="N4:N5"/>
    <mergeCell ref="O4:P4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zoomScalePageLayoutView="0" workbookViewId="0" topLeftCell="A1">
      <selection activeCell="P23" sqref="P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zoomScalePageLayoutView="0" workbookViewId="0" topLeftCell="A1">
      <selection activeCell="J24" sqref="J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zoomScalePageLayoutView="0" workbookViewId="0" topLeftCell="A1">
      <selection activeCell="J15" sqref="J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zoomScalePageLayoutView="0" workbookViewId="0" topLeftCell="A1">
      <selection activeCell="P23" sqref="P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zoomScalePageLayoutView="0" workbookViewId="0" topLeftCell="A1">
      <selection activeCell="L23" sqref="L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zoomScalePageLayoutView="0" workbookViewId="0" topLeftCell="A1">
      <selection activeCell="F9" sqref="F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zoomScalePageLayoutView="0" workbookViewId="0" topLeftCell="A1">
      <selection activeCell="A28" sqref="A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zoomScalePageLayoutView="0" workbookViewId="0" topLeftCell="A1">
      <selection activeCell="J46" sqref="J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zoomScalePageLayoutView="0" workbookViewId="0" topLeftCell="A1">
      <selection activeCell="N3" sqref="N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zoomScalePageLayoutView="0" workbookViewId="0" topLeftCell="A1">
      <selection activeCell="R33" sqref="R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53</cp:lastModifiedBy>
  <dcterms:created xsi:type="dcterms:W3CDTF">2020-11-20T09:21:16Z</dcterms:created>
  <dcterms:modified xsi:type="dcterms:W3CDTF">2020-11-20T09:21:32Z</dcterms:modified>
  <cp:category/>
  <cp:version/>
  <cp:contentType/>
  <cp:contentStatus/>
</cp:coreProperties>
</file>