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6380" windowHeight="8190" tabRatio="458"/>
  </bookViews>
  <sheets>
    <sheet name="Яровые к-ры" sheetId="1" r:id="rId1"/>
  </sheets>
  <definedNames>
    <definedName name="Excel_BuiltIn_Print_Area_1">#REF!</definedName>
    <definedName name="Excel_BuiltIn_Print_Area_1_1">#REF!</definedName>
    <definedName name="Excel_BuiltIn_Print_Area_1_1_1">#REF!</definedName>
    <definedName name="Excel_BuiltIn_Print_Area_2_1">#REF!</definedName>
    <definedName name="Excel_BuiltIn_Print_Area_3">'Яровые к-ры'!#REF!</definedName>
    <definedName name="Excel_BuiltIn_Print_Area_3_1">'Яровые к-ры'!#REF!</definedName>
    <definedName name="Excel_BuiltIn_Print_Area_4">'Яровые к-ры'!#REF!</definedName>
    <definedName name="Excel_BuiltIn_Print_Area_4_1">#REF!</definedName>
    <definedName name="Excel_BuiltIn_Print_Area_5">'Яровые к-ры'!#REF!</definedName>
    <definedName name="Excel_BuiltIn_Print_Area_5_1">#REF!</definedName>
    <definedName name="Excel_BuiltIn_Print_Area_6">#REF!</definedName>
    <definedName name="_xlnm.Print_Area" localSheetId="0">'Яровые к-ры'!$A$1:$T$29</definedName>
  </definedNames>
  <calcPr calcId="145621"/>
</workbook>
</file>

<file path=xl/calcChain.xml><?xml version="1.0" encoding="utf-8"?>
<calcChain xmlns="http://schemas.openxmlformats.org/spreadsheetml/2006/main">
  <c r="D6" i="1" l="1"/>
  <c r="F6" i="1"/>
  <c r="H6" i="1"/>
  <c r="J6" i="1"/>
  <c r="K6" i="1"/>
  <c r="L6" i="1" s="1"/>
  <c r="N6" i="1"/>
  <c r="P6" i="1"/>
  <c r="R6" i="1"/>
  <c r="D7" i="1"/>
  <c r="F7" i="1"/>
  <c r="H7" i="1"/>
  <c r="J7" i="1"/>
  <c r="K7" i="1"/>
  <c r="L7" i="1" s="1"/>
  <c r="N7" i="1"/>
  <c r="P7" i="1"/>
  <c r="R7" i="1"/>
  <c r="D8" i="1"/>
  <c r="F8" i="1"/>
  <c r="H8" i="1"/>
  <c r="J8" i="1"/>
  <c r="K8" i="1"/>
  <c r="L8" i="1" s="1"/>
  <c r="N8" i="1"/>
  <c r="P8" i="1"/>
  <c r="R8" i="1"/>
  <c r="D9" i="1"/>
  <c r="F9" i="1"/>
  <c r="H9" i="1"/>
  <c r="J9" i="1"/>
  <c r="K9" i="1"/>
  <c r="L9" i="1" s="1"/>
  <c r="N9" i="1"/>
  <c r="R9" i="1"/>
  <c r="D10" i="1"/>
  <c r="F10" i="1"/>
  <c r="H10" i="1"/>
  <c r="J10" i="1"/>
  <c r="K10" i="1"/>
  <c r="L10" i="1" s="1"/>
  <c r="N10" i="1"/>
  <c r="P10" i="1"/>
  <c r="R10" i="1"/>
  <c r="D11" i="1"/>
  <c r="F11" i="1"/>
  <c r="H11" i="1"/>
  <c r="J11" i="1"/>
  <c r="K11" i="1"/>
  <c r="L11" i="1"/>
  <c r="N11" i="1"/>
  <c r="P11" i="1"/>
  <c r="R11" i="1"/>
  <c r="D12" i="1"/>
  <c r="F12" i="1"/>
  <c r="H12" i="1"/>
  <c r="J12" i="1"/>
  <c r="K12" i="1"/>
  <c r="L12" i="1" s="1"/>
  <c r="N12" i="1"/>
  <c r="P12" i="1"/>
  <c r="R12" i="1"/>
  <c r="D13" i="1"/>
  <c r="F13" i="1"/>
  <c r="H13" i="1"/>
  <c r="J13" i="1"/>
  <c r="K13" i="1"/>
  <c r="L13" i="1" s="1"/>
  <c r="N13" i="1"/>
  <c r="P13" i="1"/>
  <c r="R13" i="1"/>
  <c r="D14" i="1"/>
  <c r="F14" i="1"/>
  <c r="H14" i="1"/>
  <c r="J14" i="1"/>
  <c r="K14" i="1"/>
  <c r="L14" i="1"/>
  <c r="N14" i="1"/>
  <c r="P14" i="1"/>
  <c r="R14" i="1"/>
  <c r="D15" i="1"/>
  <c r="F15" i="1"/>
  <c r="H15" i="1"/>
  <c r="J15" i="1"/>
  <c r="K15" i="1"/>
  <c r="L15" i="1" s="1"/>
  <c r="N15" i="1"/>
  <c r="P15" i="1"/>
  <c r="R15" i="1"/>
  <c r="D16" i="1"/>
  <c r="F16" i="1"/>
  <c r="H16" i="1"/>
  <c r="J16" i="1"/>
  <c r="K16" i="1"/>
  <c r="L16" i="1" s="1"/>
  <c r="N16" i="1"/>
  <c r="P16" i="1"/>
  <c r="R16" i="1"/>
  <c r="D17" i="1"/>
  <c r="F17" i="1"/>
  <c r="H17" i="1"/>
  <c r="J17" i="1"/>
  <c r="K17" i="1"/>
  <c r="L17" i="1"/>
  <c r="N17" i="1"/>
  <c r="P17" i="1"/>
  <c r="R17" i="1"/>
  <c r="D18" i="1"/>
  <c r="F18" i="1"/>
  <c r="H18" i="1"/>
  <c r="J18" i="1"/>
  <c r="K18" i="1"/>
  <c r="L18" i="1" s="1"/>
  <c r="N18" i="1"/>
  <c r="P18" i="1"/>
  <c r="R18" i="1"/>
  <c r="D19" i="1"/>
  <c r="F19" i="1"/>
  <c r="H19" i="1"/>
  <c r="J19" i="1"/>
  <c r="K19" i="1"/>
  <c r="L19" i="1"/>
  <c r="N19" i="1"/>
  <c r="P19" i="1"/>
  <c r="R19" i="1"/>
  <c r="D20" i="1"/>
  <c r="F20" i="1"/>
  <c r="H20" i="1"/>
  <c r="J20" i="1"/>
  <c r="K20" i="1"/>
  <c r="L20" i="1" s="1"/>
  <c r="N20" i="1"/>
  <c r="P20" i="1"/>
  <c r="R20" i="1"/>
  <c r="D21" i="1"/>
  <c r="F21" i="1"/>
  <c r="H21" i="1"/>
  <c r="J21" i="1"/>
  <c r="K21" i="1"/>
  <c r="L21" i="1" s="1"/>
  <c r="N21" i="1"/>
  <c r="P21" i="1"/>
  <c r="R21" i="1"/>
  <c r="D22" i="1"/>
  <c r="F22" i="1"/>
  <c r="H22" i="1"/>
  <c r="J22" i="1"/>
  <c r="K22" i="1"/>
  <c r="L22" i="1"/>
  <c r="N22" i="1"/>
  <c r="P22" i="1"/>
  <c r="R22" i="1"/>
  <c r="D23" i="1"/>
  <c r="F23" i="1"/>
  <c r="H23" i="1"/>
  <c r="J23" i="1"/>
  <c r="K23" i="1"/>
  <c r="L23" i="1" s="1"/>
  <c r="N23" i="1"/>
  <c r="P23" i="1"/>
  <c r="R23" i="1"/>
  <c r="D24" i="1"/>
  <c r="F24" i="1"/>
  <c r="H24" i="1"/>
  <c r="J24" i="1"/>
  <c r="K24" i="1"/>
  <c r="L24" i="1" s="1"/>
  <c r="N24" i="1"/>
  <c r="P24" i="1"/>
  <c r="R24" i="1"/>
  <c r="D25" i="1"/>
  <c r="F25" i="1"/>
  <c r="H25" i="1"/>
  <c r="J25" i="1"/>
  <c r="K25" i="1"/>
  <c r="L25" i="1"/>
  <c r="N25" i="1"/>
  <c r="P25" i="1"/>
  <c r="R25" i="1"/>
  <c r="D26" i="1"/>
  <c r="F26" i="1"/>
  <c r="H26" i="1"/>
  <c r="J26" i="1"/>
  <c r="K26" i="1"/>
  <c r="L26" i="1" s="1"/>
  <c r="N26" i="1"/>
  <c r="P26" i="1"/>
  <c r="R26" i="1"/>
  <c r="B27" i="1"/>
  <c r="F27" i="1" s="1"/>
  <c r="C27" i="1"/>
  <c r="D27" i="1" s="1"/>
  <c r="E27" i="1"/>
  <c r="G27" i="1"/>
  <c r="H27" i="1" s="1"/>
  <c r="I27" i="1"/>
  <c r="M27" i="1"/>
  <c r="O27" i="1"/>
  <c r="P27" i="1" s="1"/>
  <c r="Q27" i="1"/>
  <c r="S27" i="1"/>
  <c r="T27" i="1"/>
  <c r="D28" i="1"/>
  <c r="F28" i="1"/>
  <c r="H28" i="1"/>
  <c r="J28" i="1"/>
  <c r="K28" i="1"/>
  <c r="L28" i="1"/>
  <c r="N28" i="1"/>
  <c r="P28" i="1"/>
  <c r="R28" i="1"/>
  <c r="K27" i="1" l="1"/>
  <c r="L27" i="1" s="1"/>
  <c r="R27" i="1"/>
  <c r="N27" i="1"/>
  <c r="J27" i="1"/>
</calcChain>
</file>

<file path=xl/sharedStrings.xml><?xml version="1.0" encoding="utf-8"?>
<sst xmlns="http://schemas.openxmlformats.org/spreadsheetml/2006/main" count="46" uniqueCount="43">
  <si>
    <t xml:space="preserve">   Количество и качество семян яровых зерновых и зернобобовых культур в сельскохозяйственных предприятиях Чувашской Республики по состоянию на 27.11.2020 г.</t>
  </si>
  <si>
    <t>Наименование районов</t>
  </si>
  <si>
    <t>План засыпки, тонн</t>
  </si>
  <si>
    <t>Наличие семян, тонн</t>
  </si>
  <si>
    <t>% к плану засыпки</t>
  </si>
  <si>
    <t>Поступ. семян на проверку, тонн</t>
  </si>
  <si>
    <t>% к плану засып.</t>
  </si>
  <si>
    <t>Проверено, тонн.</t>
  </si>
  <si>
    <t>% к пост.</t>
  </si>
  <si>
    <t>Кондиционных, тонн</t>
  </si>
  <si>
    <t>% к проверке</t>
  </si>
  <si>
    <t>Неконди- ционных, тонн</t>
  </si>
  <si>
    <t>По засоренности, тонн</t>
  </si>
  <si>
    <t xml:space="preserve">       по всхож.</t>
  </si>
  <si>
    <t>по  влаж.</t>
  </si>
  <si>
    <t>по заселен. вредит.,   тонн</t>
  </si>
  <si>
    <t xml:space="preserve">Звенья на подработке семян </t>
  </si>
  <si>
    <t>тонн</t>
  </si>
  <si>
    <t>%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</si>
  <si>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</si>
  <si>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</si>
  <si>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</si>
  <si>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</si>
  <si>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</si>
  <si>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</si>
  <si>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</si>
  <si>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</si>
  <si>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</si>
  <si>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</si>
  <si>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</si>
  <si>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</si>
  <si>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</si>
  <si>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</si>
  <si>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</si>
  <si>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</si>
  <si>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</si>
  <si>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</si>
  <si>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</si>
  <si>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</si>
  <si>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По республике</t>
  </si>
  <si>
    <t>Было на 29.11. 2019 г.</t>
  </si>
  <si>
    <t xml:space="preserve">  </t>
  </si>
  <si>
    <t>Мариинско-Посадский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</si>
</sst>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name val="Arial"/>
      <family val="2"/>
      <charset val="204"/>
    </font>
    <font>
      <b/>
      <i/>
      <sz val="14"/>
      <name val="Arial Cyr"/>
      <family val="2"/>
      <charset val="204"/>
    </font>
    <font>
      <b/>
      <i/>
      <sz val="13"/>
      <name val="Arial Cyr"/>
      <family val="2"/>
      <charset val="204"/>
    </font>
    <font>
      <sz val="13"/>
      <name val="Arial"/>
      <family val="2"/>
      <charset val="204"/>
    </font>
    <font>
      <b/>
      <sz val="13"/>
      <color indexed="8"/>
      <name val="Arial"/>
      <family val="2"/>
      <charset val="1"/>
    </font>
    <font>
      <b/>
      <sz val="13"/>
      <name val="Arial"/>
      <family val="2"/>
      <charset val="1"/>
    </font>
    <font>
      <b/>
      <sz val="12"/>
      <name val="Arial"/>
      <family val="2"/>
      <charset val="1"/>
    </font>
    <font>
      <sz val="14"/>
      <color indexed="8"/>
      <name val="Arial"/>
      <family val="2"/>
      <charset val="1"/>
    </font>
    <font>
      <sz val="13"/>
      <name val="Arial"/>
      <family val="2"/>
      <charset val="1"/>
    </font>
    <font>
      <sz val="12"/>
      <name val="Arial"/>
      <family val="2"/>
      <charset val="1"/>
    </font>
    <font>
      <sz val="14"/>
      <name val="Arial"/>
      <family val="2"/>
      <charset val="1"/>
    </font>
    <font>
      <sz val="13"/>
      <color indexed="8"/>
      <name val="Arial"/>
      <family val="2"/>
      <charset val="1"/>
    </font>
    <font>
      <b/>
      <sz val="14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9" fontId="14" fillId="0" borderId="0" applyFill="0" applyBorder="0" applyAlignment="0" applyProtection="0"/>
  </cellStyleXfs>
  <cellXfs count="42">
    <xf numFmtId="0" fontId="0" fillId="0" borderId="0" xfId="0"/>
    <xf numFmtId="0" fontId="0" fillId="0" borderId="0" xfId="0" applyFill="1"/>
    <xf numFmtId="0" fontId="2" fillId="2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3" fillId="0" borderId="0" xfId="0" applyFont="1" applyFill="1"/>
    <xf numFmtId="0" fontId="3" fillId="2" borderId="0" xfId="0" applyFont="1" applyFill="1"/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1" fontId="8" fillId="0" borderId="1" xfId="0" applyNumberFormat="1" applyFont="1" applyFill="1" applyBorder="1" applyAlignment="1">
      <alignment horizontal="center" wrapText="1"/>
    </xf>
    <xf numFmtId="1" fontId="3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/>
    <xf numFmtId="1" fontId="8" fillId="2" borderId="1" xfId="1" applyNumberFormat="1" applyFont="1" applyFill="1" applyBorder="1" applyAlignment="1" applyProtection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1" fontId="8" fillId="0" borderId="1" xfId="0" applyNumberFormat="1" applyFont="1" applyFill="1" applyBorder="1" applyAlignment="1">
      <alignment horizontal="center"/>
    </xf>
    <xf numFmtId="1" fontId="8" fillId="0" borderId="1" xfId="1" applyNumberFormat="1" applyFont="1" applyFill="1" applyBorder="1" applyAlignment="1" applyProtection="1">
      <alignment horizontal="center"/>
    </xf>
    <xf numFmtId="0" fontId="0" fillId="0" borderId="0" xfId="0" applyFont="1" applyFill="1"/>
    <xf numFmtId="164" fontId="8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8" fillId="0" borderId="1" xfId="1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12" fillId="2" borderId="1" xfId="0" applyFont="1" applyFill="1" applyBorder="1"/>
    <xf numFmtId="1" fontId="5" fillId="0" borderId="1" xfId="0" applyNumberFormat="1" applyFont="1" applyFill="1" applyBorder="1" applyAlignment="1">
      <alignment horizontal="center"/>
    </xf>
    <xf numFmtId="1" fontId="5" fillId="0" borderId="1" xfId="1" applyNumberFormat="1" applyFont="1" applyFill="1" applyBorder="1" applyAlignment="1" applyProtection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3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2:T30"/>
  <sheetViews>
    <sheetView tabSelected="1" zoomScale="80" zoomScaleNormal="80" zoomScaleSheetLayoutView="82" workbookViewId="0">
      <selection activeCell="A30" sqref="A30:XFD39"/>
    </sheetView>
  </sheetViews>
  <sheetFormatPr defaultColWidth="11.5703125" defaultRowHeight="12.75" x14ac:dyDescent="0.2"/>
  <cols>
    <col min="1" max="1" width="31.140625" customWidth="1"/>
    <col min="2" max="2" width="14.140625" style="1" customWidth="1"/>
    <col min="3" max="3" width="13" style="1" customWidth="1"/>
    <col min="4" max="4" width="12.7109375" style="1" customWidth="1"/>
    <col min="5" max="5" width="14.28515625" style="1" customWidth="1"/>
    <col min="6" max="6" width="12" style="1" customWidth="1"/>
    <col min="7" max="7" width="11.42578125" style="1" customWidth="1"/>
    <col min="8" max="8" width="13.7109375" style="1" customWidth="1"/>
    <col min="9" max="9" width="12.7109375" style="1" customWidth="1"/>
    <col min="10" max="10" width="14" style="1" customWidth="1"/>
    <col min="11" max="11" width="13.85546875" style="1" customWidth="1"/>
    <col min="12" max="12" width="12.7109375" style="1" customWidth="1"/>
    <col min="13" max="13" width="12.28515625" style="1" customWidth="1"/>
    <col min="14" max="14" width="13.42578125" style="1" customWidth="1"/>
    <col min="15" max="15" width="10.7109375" style="1" customWidth="1"/>
    <col min="16" max="16" width="8.28515625" style="1" customWidth="1"/>
    <col min="17" max="17" width="9.5703125" customWidth="1"/>
    <col min="18" max="18" width="7.5703125" customWidth="1"/>
    <col min="19" max="19" width="13" customWidth="1"/>
    <col min="20" max="20" width="16.85546875" customWidth="1"/>
    <col min="21" max="250" width="9.140625" customWidth="1"/>
  </cols>
  <sheetData>
    <row r="2" spans="1:20" ht="21.95" customHeight="1" x14ac:dyDescent="0.3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6.5" x14ac:dyDescent="0.25">
      <c r="A3" s="2"/>
      <c r="B3" s="3"/>
      <c r="C3" s="3"/>
      <c r="D3" s="3"/>
      <c r="E3" s="3"/>
      <c r="F3" s="3"/>
      <c r="G3" s="4"/>
      <c r="H3" s="4"/>
      <c r="I3" s="3"/>
      <c r="J3" s="3"/>
      <c r="K3" s="3"/>
      <c r="L3" s="3"/>
      <c r="M3" s="3"/>
      <c r="N3" s="5"/>
      <c r="O3" s="5"/>
      <c r="P3" s="5"/>
      <c r="Q3" s="6"/>
      <c r="R3" s="6"/>
      <c r="S3" s="6"/>
    </row>
    <row r="4" spans="1:20" ht="34.9" customHeight="1" x14ac:dyDescent="0.2">
      <c r="A4" s="41" t="s">
        <v>1</v>
      </c>
      <c r="B4" s="37" t="s">
        <v>2</v>
      </c>
      <c r="C4" s="37" t="s">
        <v>3</v>
      </c>
      <c r="D4" s="37" t="s">
        <v>4</v>
      </c>
      <c r="E4" s="37" t="s">
        <v>5</v>
      </c>
      <c r="F4" s="37" t="s">
        <v>6</v>
      </c>
      <c r="G4" s="37" t="s">
        <v>7</v>
      </c>
      <c r="H4" s="37" t="s">
        <v>8</v>
      </c>
      <c r="I4" s="37" t="s">
        <v>9</v>
      </c>
      <c r="J4" s="37" t="s">
        <v>10</v>
      </c>
      <c r="K4" s="37" t="s">
        <v>11</v>
      </c>
      <c r="L4" s="37" t="s">
        <v>10</v>
      </c>
      <c r="M4" s="37" t="s">
        <v>12</v>
      </c>
      <c r="N4" s="37" t="s">
        <v>10</v>
      </c>
      <c r="O4" s="40" t="s">
        <v>13</v>
      </c>
      <c r="P4" s="40"/>
      <c r="Q4" s="39" t="s">
        <v>14</v>
      </c>
      <c r="R4" s="39"/>
      <c r="S4" s="37" t="s">
        <v>15</v>
      </c>
      <c r="T4" s="37" t="s">
        <v>16</v>
      </c>
    </row>
    <row r="5" spans="1:20" ht="43.7" customHeight="1" x14ac:dyDescent="0.2">
      <c r="A5" s="41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5" t="s">
        <v>17</v>
      </c>
      <c r="P5" s="35" t="s">
        <v>18</v>
      </c>
      <c r="Q5" s="36" t="s">
        <v>17</v>
      </c>
      <c r="R5" s="36"/>
      <c r="S5" s="37"/>
      <c r="T5" s="37"/>
    </row>
    <row r="6" spans="1:20" ht="23.25" customHeight="1" x14ac:dyDescent="0.25">
      <c r="A6" s="9" t="s">
        <v>19</v>
      </c>
      <c r="B6" s="10">
        <v>2068</v>
      </c>
      <c r="C6" s="11">
        <v>2130</v>
      </c>
      <c r="D6" s="12">
        <f t="shared" ref="D6:D28" si="0">C6/B6*100</f>
        <v>102.99806576402321</v>
      </c>
      <c r="E6" s="11">
        <v>2130</v>
      </c>
      <c r="F6" s="12">
        <f t="shared" ref="F6:F28" si="1">E6/B6*100</f>
        <v>102.99806576402321</v>
      </c>
      <c r="G6" s="11">
        <v>2130</v>
      </c>
      <c r="H6" s="13">
        <f t="shared" ref="H6:H28" si="2">G6/E6*100</f>
        <v>100</v>
      </c>
      <c r="I6" s="11">
        <v>770</v>
      </c>
      <c r="J6" s="12">
        <f t="shared" ref="J6:J28" si="3">I6/G6*100</f>
        <v>36.15023474178404</v>
      </c>
      <c r="K6" s="11">
        <f t="shared" ref="K6:K28" si="4">G6-I6</f>
        <v>1360</v>
      </c>
      <c r="L6" s="12">
        <f t="shared" ref="L6:L28" si="5">K6/G6*100</f>
        <v>63.84976525821596</v>
      </c>
      <c r="M6" s="11">
        <v>1360</v>
      </c>
      <c r="N6" s="12">
        <f t="shared" ref="N6:N28" si="6">M6/G6*100</f>
        <v>63.84976525821596</v>
      </c>
      <c r="O6" s="14"/>
      <c r="P6" s="15">
        <f>O6/G6*100</f>
        <v>0</v>
      </c>
      <c r="Q6" s="16"/>
      <c r="R6" s="15">
        <f t="shared" ref="R6:R28" si="7">Q6/G6*100</f>
        <v>0</v>
      </c>
      <c r="S6" s="17"/>
      <c r="T6" s="17">
        <v>8</v>
      </c>
    </row>
    <row r="7" spans="1:20" ht="23.25" customHeight="1" x14ac:dyDescent="0.25">
      <c r="A7" s="18" t="s">
        <v>20</v>
      </c>
      <c r="B7" s="16">
        <v>1426</v>
      </c>
      <c r="C7" s="16">
        <v>1434</v>
      </c>
      <c r="D7" s="15">
        <f t="shared" si="0"/>
        <v>100.56100981767182</v>
      </c>
      <c r="E7" s="16">
        <v>766</v>
      </c>
      <c r="F7" s="15">
        <f t="shared" si="1"/>
        <v>53.716690042075733</v>
      </c>
      <c r="G7" s="16">
        <v>766</v>
      </c>
      <c r="H7" s="13">
        <f t="shared" si="2"/>
        <v>100</v>
      </c>
      <c r="I7" s="16">
        <v>655</v>
      </c>
      <c r="J7" s="19">
        <f t="shared" si="3"/>
        <v>85.509138381201041</v>
      </c>
      <c r="K7" s="11">
        <f t="shared" si="4"/>
        <v>111</v>
      </c>
      <c r="L7" s="19">
        <f t="shared" si="5"/>
        <v>14.490861618798956</v>
      </c>
      <c r="M7" s="16">
        <v>111</v>
      </c>
      <c r="N7" s="15">
        <f t="shared" si="6"/>
        <v>14.490861618798956</v>
      </c>
      <c r="O7"/>
      <c r="P7" s="15">
        <f>O7/G7*100</f>
        <v>0</v>
      </c>
      <c r="Q7" s="15"/>
      <c r="R7" s="15">
        <f t="shared" si="7"/>
        <v>0</v>
      </c>
      <c r="S7" s="15"/>
      <c r="T7" s="16">
        <v>2</v>
      </c>
    </row>
    <row r="8" spans="1:20" ht="23.25" customHeight="1" x14ac:dyDescent="0.25">
      <c r="A8" s="18" t="s">
        <v>21</v>
      </c>
      <c r="B8" s="16">
        <v>3311</v>
      </c>
      <c r="C8" s="16">
        <v>3335</v>
      </c>
      <c r="D8" s="15">
        <f t="shared" si="0"/>
        <v>100.72485653881003</v>
      </c>
      <c r="E8" s="16">
        <v>2495</v>
      </c>
      <c r="F8" s="15">
        <f t="shared" si="1"/>
        <v>75.354877680459083</v>
      </c>
      <c r="G8" s="16">
        <v>2495</v>
      </c>
      <c r="H8" s="15">
        <f t="shared" si="2"/>
        <v>100</v>
      </c>
      <c r="I8" s="16">
        <v>1682</v>
      </c>
      <c r="J8" s="19">
        <f t="shared" si="3"/>
        <v>67.414829659318642</v>
      </c>
      <c r="K8" s="11">
        <f t="shared" si="4"/>
        <v>813</v>
      </c>
      <c r="L8" s="19">
        <f t="shared" si="5"/>
        <v>32.585170340681366</v>
      </c>
      <c r="M8" s="16">
        <v>813</v>
      </c>
      <c r="N8" s="15">
        <f t="shared" si="6"/>
        <v>32.585170340681366</v>
      </c>
      <c r="O8" s="16"/>
      <c r="P8" s="20">
        <f>O8/G8*100</f>
        <v>0</v>
      </c>
      <c r="Q8" s="15"/>
      <c r="R8" s="15">
        <f t="shared" si="7"/>
        <v>0</v>
      </c>
      <c r="S8" s="15"/>
      <c r="T8" s="16">
        <v>12</v>
      </c>
    </row>
    <row r="9" spans="1:20" s="1" customFormat="1" ht="23.25" customHeight="1" x14ac:dyDescent="0.25">
      <c r="A9" s="21" t="s">
        <v>22</v>
      </c>
      <c r="B9" s="16">
        <v>3013</v>
      </c>
      <c r="C9" s="14">
        <v>3023</v>
      </c>
      <c r="D9" s="22">
        <f t="shared" si="0"/>
        <v>100.33189512114171</v>
      </c>
      <c r="E9" s="14">
        <v>2012</v>
      </c>
      <c r="F9" s="22">
        <f t="shared" si="1"/>
        <v>66.777298373713904</v>
      </c>
      <c r="G9" s="16">
        <v>1192</v>
      </c>
      <c r="H9" s="22">
        <f t="shared" si="2"/>
        <v>59.244532803180917</v>
      </c>
      <c r="I9" s="14">
        <v>822</v>
      </c>
      <c r="J9" s="23">
        <f t="shared" si="3"/>
        <v>68.959731543624159</v>
      </c>
      <c r="K9" s="11">
        <f t="shared" si="4"/>
        <v>370</v>
      </c>
      <c r="L9" s="23">
        <f t="shared" si="5"/>
        <v>31.040268456375841</v>
      </c>
      <c r="M9" s="14">
        <v>370</v>
      </c>
      <c r="N9" s="22">
        <f t="shared" si="6"/>
        <v>31.040268456375841</v>
      </c>
      <c r="O9" s="14"/>
      <c r="P9" s="22">
        <v>0</v>
      </c>
      <c r="Q9" s="22"/>
      <c r="R9" s="22">
        <f t="shared" si="7"/>
        <v>0</v>
      </c>
      <c r="S9" s="22"/>
      <c r="T9" s="14">
        <v>17</v>
      </c>
    </row>
    <row r="10" spans="1:20" s="24" customFormat="1" ht="23.25" customHeight="1" x14ac:dyDescent="0.25">
      <c r="A10" s="18" t="s">
        <v>23</v>
      </c>
      <c r="B10" s="16">
        <v>1381</v>
      </c>
      <c r="C10" s="14">
        <v>1518</v>
      </c>
      <c r="D10" s="22">
        <f t="shared" si="0"/>
        <v>109.92034757422158</v>
      </c>
      <c r="E10" s="14">
        <v>1518</v>
      </c>
      <c r="F10" s="22">
        <f t="shared" si="1"/>
        <v>109.92034757422158</v>
      </c>
      <c r="G10" s="15">
        <v>1518</v>
      </c>
      <c r="H10" s="22">
        <f t="shared" si="2"/>
        <v>100</v>
      </c>
      <c r="I10" s="22">
        <v>808</v>
      </c>
      <c r="J10" s="23">
        <f t="shared" si="3"/>
        <v>53.227931488801048</v>
      </c>
      <c r="K10" s="22">
        <f t="shared" si="4"/>
        <v>710</v>
      </c>
      <c r="L10" s="23">
        <f t="shared" si="5"/>
        <v>46.772068511198945</v>
      </c>
      <c r="M10" s="14">
        <v>710</v>
      </c>
      <c r="N10" s="22">
        <f t="shared" si="6"/>
        <v>46.772068511198945</v>
      </c>
      <c r="O10" s="14"/>
      <c r="P10" s="22">
        <f t="shared" ref="P10:P28" si="8">O10/G10*100</f>
        <v>0</v>
      </c>
      <c r="Q10" s="22"/>
      <c r="R10" s="22">
        <f t="shared" si="7"/>
        <v>0</v>
      </c>
      <c r="S10" s="22"/>
      <c r="T10" s="14">
        <v>11</v>
      </c>
    </row>
    <row r="11" spans="1:20" s="1" customFormat="1" ht="23.25" customHeight="1" x14ac:dyDescent="0.25">
      <c r="A11" s="21" t="s">
        <v>24</v>
      </c>
      <c r="B11" s="16">
        <v>3235</v>
      </c>
      <c r="C11" s="14">
        <v>3277</v>
      </c>
      <c r="D11" s="22">
        <f t="shared" si="0"/>
        <v>101.2982998454405</v>
      </c>
      <c r="E11" s="14">
        <v>2296</v>
      </c>
      <c r="F11" s="22">
        <f t="shared" si="1"/>
        <v>70.973724884080369</v>
      </c>
      <c r="G11" s="14">
        <v>2207</v>
      </c>
      <c r="H11" s="22">
        <f t="shared" si="2"/>
        <v>96.123693379790936</v>
      </c>
      <c r="I11" s="14">
        <v>1438</v>
      </c>
      <c r="J11" s="23">
        <f t="shared" si="3"/>
        <v>65.156320797462612</v>
      </c>
      <c r="K11" s="14">
        <f t="shared" si="4"/>
        <v>769</v>
      </c>
      <c r="L11" s="23">
        <f t="shared" si="5"/>
        <v>34.84367920253738</v>
      </c>
      <c r="M11" s="14">
        <v>769</v>
      </c>
      <c r="N11" s="22">
        <f t="shared" si="6"/>
        <v>34.84367920253738</v>
      </c>
      <c r="O11" s="14"/>
      <c r="P11" s="25">
        <f t="shared" si="8"/>
        <v>0</v>
      </c>
      <c r="Q11" s="22"/>
      <c r="R11" s="22">
        <f t="shared" si="7"/>
        <v>0</v>
      </c>
      <c r="S11" s="22"/>
      <c r="T11" s="14">
        <v>3</v>
      </c>
    </row>
    <row r="12" spans="1:20" s="1" customFormat="1" ht="23.25" customHeight="1" x14ac:dyDescent="0.25">
      <c r="A12" s="21" t="s">
        <v>25</v>
      </c>
      <c r="B12" s="16">
        <v>2215</v>
      </c>
      <c r="C12" s="14">
        <v>1927</v>
      </c>
      <c r="D12" s="22">
        <f t="shared" si="0"/>
        <v>86.997742663656879</v>
      </c>
      <c r="E12" s="14">
        <v>1534</v>
      </c>
      <c r="F12" s="22">
        <f t="shared" si="1"/>
        <v>69.255079006772007</v>
      </c>
      <c r="G12" s="14">
        <v>1534</v>
      </c>
      <c r="H12" s="22">
        <f t="shared" si="2"/>
        <v>100</v>
      </c>
      <c r="I12" s="14">
        <v>883</v>
      </c>
      <c r="J12" s="23">
        <f t="shared" si="3"/>
        <v>57.561929595827898</v>
      </c>
      <c r="K12" s="14">
        <f t="shared" si="4"/>
        <v>651</v>
      </c>
      <c r="L12" s="23">
        <f t="shared" si="5"/>
        <v>42.438070404172102</v>
      </c>
      <c r="M12" s="14">
        <v>651</v>
      </c>
      <c r="N12" s="22">
        <f t="shared" si="6"/>
        <v>42.438070404172102</v>
      </c>
      <c r="O12" s="14"/>
      <c r="P12" s="22">
        <f t="shared" si="8"/>
        <v>0</v>
      </c>
      <c r="Q12" s="22"/>
      <c r="R12" s="22">
        <f t="shared" si="7"/>
        <v>0</v>
      </c>
      <c r="S12" s="22"/>
      <c r="T12" s="14">
        <v>3</v>
      </c>
    </row>
    <row r="13" spans="1:20" s="1" customFormat="1" ht="23.25" customHeight="1" x14ac:dyDescent="0.25">
      <c r="A13" s="21" t="s">
        <v>26</v>
      </c>
      <c r="B13" s="16">
        <v>2793</v>
      </c>
      <c r="C13" s="14">
        <v>2809</v>
      </c>
      <c r="D13" s="22">
        <f t="shared" si="0"/>
        <v>100.57286072323666</v>
      </c>
      <c r="E13" s="26">
        <v>2229</v>
      </c>
      <c r="F13" s="22">
        <f t="shared" si="1"/>
        <v>79.806659505907632</v>
      </c>
      <c r="G13" s="14">
        <v>1136</v>
      </c>
      <c r="H13" s="22">
        <f t="shared" si="2"/>
        <v>50.964558097801707</v>
      </c>
      <c r="I13" s="14">
        <v>956</v>
      </c>
      <c r="J13" s="23">
        <f t="shared" si="3"/>
        <v>84.154929577464785</v>
      </c>
      <c r="K13" s="14">
        <f t="shared" si="4"/>
        <v>180</v>
      </c>
      <c r="L13" s="23">
        <f t="shared" si="5"/>
        <v>15.845070422535212</v>
      </c>
      <c r="M13" s="14">
        <v>180</v>
      </c>
      <c r="N13" s="22">
        <f t="shared" si="6"/>
        <v>15.845070422535212</v>
      </c>
      <c r="O13" s="14"/>
      <c r="P13" s="22">
        <f t="shared" si="8"/>
        <v>0</v>
      </c>
      <c r="Q13" s="22"/>
      <c r="R13" s="22">
        <f t="shared" si="7"/>
        <v>0</v>
      </c>
      <c r="S13" s="22"/>
      <c r="T13" s="14">
        <v>8</v>
      </c>
    </row>
    <row r="14" spans="1:20" s="1" customFormat="1" ht="23.25" customHeight="1" x14ac:dyDescent="0.25">
      <c r="A14" s="21" t="s">
        <v>27</v>
      </c>
      <c r="B14" s="16">
        <v>2281</v>
      </c>
      <c r="C14" s="14">
        <v>2281</v>
      </c>
      <c r="D14" s="22">
        <f t="shared" si="0"/>
        <v>100</v>
      </c>
      <c r="E14" s="14">
        <v>2281</v>
      </c>
      <c r="F14" s="22">
        <f t="shared" si="1"/>
        <v>100</v>
      </c>
      <c r="G14" s="14">
        <v>2281</v>
      </c>
      <c r="H14" s="22">
        <f t="shared" si="2"/>
        <v>100</v>
      </c>
      <c r="I14" s="14">
        <v>1599</v>
      </c>
      <c r="J14" s="23">
        <f t="shared" si="3"/>
        <v>70.100832967996496</v>
      </c>
      <c r="K14" s="14">
        <f t="shared" si="4"/>
        <v>682</v>
      </c>
      <c r="L14" s="23">
        <f t="shared" si="5"/>
        <v>29.899167032003511</v>
      </c>
      <c r="M14" s="14">
        <v>682</v>
      </c>
      <c r="N14" s="22">
        <f t="shared" si="6"/>
        <v>29.899167032003511</v>
      </c>
      <c r="O14" s="14"/>
      <c r="P14" s="22">
        <f t="shared" si="8"/>
        <v>0</v>
      </c>
      <c r="R14" s="22">
        <f t="shared" si="7"/>
        <v>0</v>
      </c>
      <c r="S14" s="5">
        <v>80</v>
      </c>
      <c r="T14" s="14">
        <v>1</v>
      </c>
    </row>
    <row r="15" spans="1:20" s="1" customFormat="1" ht="23.25" customHeight="1" x14ac:dyDescent="0.25">
      <c r="A15" s="21" t="s">
        <v>28</v>
      </c>
      <c r="B15" s="16">
        <v>692</v>
      </c>
      <c r="C15" s="14">
        <v>730</v>
      </c>
      <c r="D15" s="22">
        <f t="shared" si="0"/>
        <v>105.49132947976878</v>
      </c>
      <c r="E15" s="14">
        <v>730</v>
      </c>
      <c r="F15" s="22">
        <f t="shared" si="1"/>
        <v>105.49132947976878</v>
      </c>
      <c r="G15" s="14">
        <v>730</v>
      </c>
      <c r="H15" s="22">
        <f t="shared" si="2"/>
        <v>100</v>
      </c>
      <c r="I15" s="14">
        <v>691</v>
      </c>
      <c r="J15" s="23">
        <f t="shared" si="3"/>
        <v>94.657534246575352</v>
      </c>
      <c r="K15" s="14">
        <f t="shared" si="4"/>
        <v>39</v>
      </c>
      <c r="L15" s="23">
        <f t="shared" si="5"/>
        <v>5.3424657534246576</v>
      </c>
      <c r="M15" s="14">
        <v>39</v>
      </c>
      <c r="N15" s="22">
        <f t="shared" si="6"/>
        <v>5.3424657534246576</v>
      </c>
      <c r="O15" s="14"/>
      <c r="P15" s="22">
        <f t="shared" si="8"/>
        <v>0</v>
      </c>
      <c r="Q15" s="22"/>
      <c r="R15" s="22">
        <f t="shared" si="7"/>
        <v>0</v>
      </c>
      <c r="S15" s="22"/>
      <c r="T15" s="14">
        <v>1</v>
      </c>
    </row>
    <row r="16" spans="1:20" s="1" customFormat="1" ht="23.25" customHeight="1" x14ac:dyDescent="0.25">
      <c r="A16" s="21" t="s">
        <v>42</v>
      </c>
      <c r="B16" s="16">
        <v>1579</v>
      </c>
      <c r="C16" s="14">
        <v>1268</v>
      </c>
      <c r="D16" s="22">
        <f t="shared" si="0"/>
        <v>80.303989867004432</v>
      </c>
      <c r="E16" s="14">
        <v>828</v>
      </c>
      <c r="F16" s="22">
        <f t="shared" si="1"/>
        <v>52.438252058264723</v>
      </c>
      <c r="G16" s="14">
        <v>828</v>
      </c>
      <c r="H16" s="22">
        <f t="shared" si="2"/>
        <v>100</v>
      </c>
      <c r="I16" s="14">
        <v>708</v>
      </c>
      <c r="J16" s="23">
        <f t="shared" si="3"/>
        <v>85.507246376811594</v>
      </c>
      <c r="K16" s="14">
        <f t="shared" si="4"/>
        <v>120</v>
      </c>
      <c r="L16" s="23">
        <f t="shared" si="5"/>
        <v>14.492753623188406</v>
      </c>
      <c r="M16" s="14">
        <v>120</v>
      </c>
      <c r="N16" s="22">
        <f t="shared" si="6"/>
        <v>14.492753623188406</v>
      </c>
      <c r="O16" s="14"/>
      <c r="P16" s="22">
        <f t="shared" si="8"/>
        <v>0</v>
      </c>
      <c r="Q16" s="22"/>
      <c r="R16" s="22">
        <f t="shared" si="7"/>
        <v>0</v>
      </c>
      <c r="S16" s="22"/>
      <c r="T16" s="14">
        <v>4</v>
      </c>
    </row>
    <row r="17" spans="1:20" s="1" customFormat="1" ht="23.25" customHeight="1" x14ac:dyDescent="0.25">
      <c r="A17" s="21" t="s">
        <v>29</v>
      </c>
      <c r="B17" s="16">
        <v>1997</v>
      </c>
      <c r="C17" s="14">
        <v>1997</v>
      </c>
      <c r="D17" s="22">
        <f t="shared" si="0"/>
        <v>100</v>
      </c>
      <c r="E17" s="14">
        <v>1851</v>
      </c>
      <c r="F17" s="22">
        <f t="shared" si="1"/>
        <v>92.68903355032549</v>
      </c>
      <c r="G17" s="14">
        <v>1851</v>
      </c>
      <c r="H17" s="22">
        <f t="shared" si="2"/>
        <v>100</v>
      </c>
      <c r="I17" s="14">
        <v>1116</v>
      </c>
      <c r="J17" s="23">
        <f t="shared" si="3"/>
        <v>60.29173419773096</v>
      </c>
      <c r="K17" s="14">
        <f t="shared" si="4"/>
        <v>735</v>
      </c>
      <c r="L17" s="23">
        <f t="shared" si="5"/>
        <v>39.708265802269047</v>
      </c>
      <c r="M17" s="14">
        <v>675</v>
      </c>
      <c r="N17" s="22">
        <f t="shared" si="6"/>
        <v>36.466774716369535</v>
      </c>
      <c r="O17" s="14">
        <v>205</v>
      </c>
      <c r="P17" s="22">
        <f t="shared" si="8"/>
        <v>11.075094543490005</v>
      </c>
      <c r="Q17" s="22">
        <v>6</v>
      </c>
      <c r="R17" s="25">
        <f t="shared" si="7"/>
        <v>0.32414910858995138</v>
      </c>
      <c r="S17" s="22"/>
      <c r="T17" s="14">
        <v>10</v>
      </c>
    </row>
    <row r="18" spans="1:20" s="1" customFormat="1" ht="23.25" customHeight="1" x14ac:dyDescent="0.25">
      <c r="A18" s="21" t="s">
        <v>30</v>
      </c>
      <c r="B18" s="16">
        <v>2796</v>
      </c>
      <c r="C18" s="14">
        <v>2797</v>
      </c>
      <c r="D18" s="22">
        <f t="shared" si="0"/>
        <v>100.03576537911303</v>
      </c>
      <c r="E18" s="14">
        <v>2797</v>
      </c>
      <c r="F18" s="22">
        <f t="shared" si="1"/>
        <v>100.03576537911303</v>
      </c>
      <c r="G18" s="14">
        <v>2797</v>
      </c>
      <c r="H18" s="22">
        <f t="shared" si="2"/>
        <v>100</v>
      </c>
      <c r="I18" s="14">
        <v>642</v>
      </c>
      <c r="J18" s="23">
        <f t="shared" si="3"/>
        <v>22.953164104397569</v>
      </c>
      <c r="K18" s="14">
        <f t="shared" si="4"/>
        <v>2155</v>
      </c>
      <c r="L18" s="23">
        <f t="shared" si="5"/>
        <v>77.046835895602428</v>
      </c>
      <c r="M18" s="14">
        <v>2155</v>
      </c>
      <c r="N18" s="22">
        <f t="shared" si="6"/>
        <v>77.046835895602428</v>
      </c>
      <c r="O18" s="14"/>
      <c r="P18" s="22">
        <f t="shared" si="8"/>
        <v>0</v>
      </c>
      <c r="Q18" s="22"/>
      <c r="R18" s="22">
        <f t="shared" si="7"/>
        <v>0</v>
      </c>
      <c r="S18" s="22"/>
      <c r="T18" s="14">
        <v>16</v>
      </c>
    </row>
    <row r="19" spans="1:20" s="1" customFormat="1" ht="23.25" customHeight="1" x14ac:dyDescent="0.25">
      <c r="A19" s="21" t="s">
        <v>31</v>
      </c>
      <c r="B19" s="16">
        <v>3011</v>
      </c>
      <c r="C19" s="14">
        <v>3134</v>
      </c>
      <c r="D19" s="22">
        <f t="shared" si="0"/>
        <v>104.08502158751244</v>
      </c>
      <c r="E19" s="14">
        <v>2689</v>
      </c>
      <c r="F19" s="22">
        <f t="shared" si="1"/>
        <v>89.305878445699108</v>
      </c>
      <c r="G19" s="14">
        <v>2689</v>
      </c>
      <c r="H19" s="22">
        <f t="shared" si="2"/>
        <v>100</v>
      </c>
      <c r="I19" s="14">
        <v>1345</v>
      </c>
      <c r="J19" s="23">
        <f t="shared" si="3"/>
        <v>50.018594272963924</v>
      </c>
      <c r="K19" s="14">
        <f t="shared" si="4"/>
        <v>1344</v>
      </c>
      <c r="L19" s="23">
        <f t="shared" si="5"/>
        <v>49.981405727036069</v>
      </c>
      <c r="M19" s="14">
        <v>1344</v>
      </c>
      <c r="N19" s="22">
        <f t="shared" si="6"/>
        <v>49.981405727036069</v>
      </c>
      <c r="O19" s="14"/>
      <c r="P19" s="22">
        <f t="shared" si="8"/>
        <v>0</v>
      </c>
      <c r="Q19" s="22"/>
      <c r="R19" s="22">
        <f t="shared" si="7"/>
        <v>0</v>
      </c>
      <c r="S19" s="22"/>
      <c r="T19" s="14">
        <v>7</v>
      </c>
    </row>
    <row r="20" spans="1:20" s="1" customFormat="1" ht="23.25" customHeight="1" x14ac:dyDescent="0.25">
      <c r="A20" s="21" t="s">
        <v>32</v>
      </c>
      <c r="B20" s="16">
        <v>3199</v>
      </c>
      <c r="C20" s="14">
        <v>2528</v>
      </c>
      <c r="D20" s="22">
        <f t="shared" si="0"/>
        <v>79.024695217255385</v>
      </c>
      <c r="E20" s="14">
        <v>2339</v>
      </c>
      <c r="F20" s="22">
        <f t="shared" si="1"/>
        <v>73.116598937167865</v>
      </c>
      <c r="G20" s="14">
        <v>2339</v>
      </c>
      <c r="H20" s="22">
        <f t="shared" si="2"/>
        <v>100</v>
      </c>
      <c r="I20" s="14">
        <v>1729</v>
      </c>
      <c r="J20" s="23">
        <f t="shared" si="3"/>
        <v>73.920478837109869</v>
      </c>
      <c r="K20" s="14">
        <f t="shared" si="4"/>
        <v>610</v>
      </c>
      <c r="L20" s="23">
        <f t="shared" si="5"/>
        <v>26.079521162890124</v>
      </c>
      <c r="M20" s="14">
        <v>610</v>
      </c>
      <c r="N20" s="22">
        <f t="shared" si="6"/>
        <v>26.079521162890124</v>
      </c>
      <c r="O20" s="14"/>
      <c r="P20" s="22">
        <f t="shared" si="8"/>
        <v>0</v>
      </c>
      <c r="Q20" s="22"/>
      <c r="R20" s="22">
        <f t="shared" si="7"/>
        <v>0</v>
      </c>
      <c r="S20" s="22"/>
      <c r="T20" s="14">
        <v>11</v>
      </c>
    </row>
    <row r="21" spans="1:20" s="1" customFormat="1" ht="23.25" customHeight="1" x14ac:dyDescent="0.25">
      <c r="A21" s="21" t="s">
        <v>33</v>
      </c>
      <c r="B21" s="16">
        <v>2334</v>
      </c>
      <c r="C21" s="14">
        <v>2409</v>
      </c>
      <c r="D21" s="22">
        <f t="shared" si="0"/>
        <v>103.2133676092545</v>
      </c>
      <c r="E21" s="27">
        <v>2409</v>
      </c>
      <c r="F21" s="22">
        <f t="shared" si="1"/>
        <v>103.2133676092545</v>
      </c>
      <c r="G21" s="27">
        <v>2409</v>
      </c>
      <c r="H21" s="22">
        <f t="shared" si="2"/>
        <v>100</v>
      </c>
      <c r="I21" s="14">
        <v>1750</v>
      </c>
      <c r="J21" s="23">
        <f t="shared" si="3"/>
        <v>72.644250726442507</v>
      </c>
      <c r="K21" s="14">
        <f t="shared" si="4"/>
        <v>659</v>
      </c>
      <c r="L21" s="23">
        <f t="shared" si="5"/>
        <v>27.355749273557496</v>
      </c>
      <c r="M21" s="14">
        <v>659</v>
      </c>
      <c r="N21" s="22">
        <f t="shared" si="6"/>
        <v>27.355749273557496</v>
      </c>
      <c r="O21" s="14"/>
      <c r="P21" s="22">
        <f t="shared" si="8"/>
        <v>0</v>
      </c>
      <c r="Q21" s="22"/>
      <c r="R21" s="22">
        <f t="shared" si="7"/>
        <v>0</v>
      </c>
      <c r="S21" s="22"/>
      <c r="T21" s="14">
        <v>6</v>
      </c>
    </row>
    <row r="22" spans="1:20" s="1" customFormat="1" ht="23.25" customHeight="1" x14ac:dyDescent="0.25">
      <c r="A22" s="21" t="s">
        <v>34</v>
      </c>
      <c r="B22" s="16">
        <v>2066</v>
      </c>
      <c r="C22" s="14">
        <v>2068</v>
      </c>
      <c r="D22" s="22">
        <f t="shared" si="0"/>
        <v>100.09680542110357</v>
      </c>
      <c r="E22" s="14">
        <v>1358</v>
      </c>
      <c r="F22" s="22">
        <f t="shared" si="1"/>
        <v>65.730880929332045</v>
      </c>
      <c r="G22" s="14">
        <v>1358</v>
      </c>
      <c r="H22" s="22">
        <f t="shared" si="2"/>
        <v>100</v>
      </c>
      <c r="I22" s="28">
        <v>997</v>
      </c>
      <c r="J22" s="23">
        <f t="shared" si="3"/>
        <v>73.416789396170827</v>
      </c>
      <c r="K22" s="14">
        <f t="shared" si="4"/>
        <v>361</v>
      </c>
      <c r="L22" s="23">
        <f t="shared" si="5"/>
        <v>26.583210603829162</v>
      </c>
      <c r="M22" s="14">
        <v>361</v>
      </c>
      <c r="N22" s="22">
        <f t="shared" si="6"/>
        <v>26.583210603829162</v>
      </c>
      <c r="O22" s="14"/>
      <c r="P22" s="22">
        <f t="shared" si="8"/>
        <v>0</v>
      </c>
      <c r="Q22" s="22"/>
      <c r="R22" s="22">
        <f t="shared" si="7"/>
        <v>0</v>
      </c>
      <c r="S22" s="22"/>
      <c r="T22" s="14">
        <v>5</v>
      </c>
    </row>
    <row r="23" spans="1:20" s="1" customFormat="1" ht="23.25" customHeight="1" x14ac:dyDescent="0.25">
      <c r="A23" s="21" t="s">
        <v>35</v>
      </c>
      <c r="B23" s="16">
        <v>685</v>
      </c>
      <c r="C23" s="14">
        <v>430</v>
      </c>
      <c r="D23" s="22">
        <f t="shared" si="0"/>
        <v>62.773722627737229</v>
      </c>
      <c r="E23" s="14">
        <v>430</v>
      </c>
      <c r="F23" s="22">
        <f t="shared" si="1"/>
        <v>62.773722627737229</v>
      </c>
      <c r="G23" s="14">
        <v>430</v>
      </c>
      <c r="H23" s="22">
        <f t="shared" si="2"/>
        <v>100</v>
      </c>
      <c r="I23" s="14">
        <v>370</v>
      </c>
      <c r="J23" s="23">
        <f t="shared" si="3"/>
        <v>86.04651162790698</v>
      </c>
      <c r="K23" s="14">
        <f t="shared" si="4"/>
        <v>60</v>
      </c>
      <c r="L23" s="23">
        <f t="shared" si="5"/>
        <v>13.953488372093023</v>
      </c>
      <c r="M23" s="14">
        <v>60</v>
      </c>
      <c r="N23" s="22">
        <f t="shared" si="6"/>
        <v>13.953488372093023</v>
      </c>
      <c r="O23" s="14"/>
      <c r="P23" s="22">
        <f t="shared" si="8"/>
        <v>0</v>
      </c>
      <c r="Q23" s="22"/>
      <c r="R23" s="22">
        <f t="shared" si="7"/>
        <v>0</v>
      </c>
      <c r="S23" s="22"/>
      <c r="T23" s="14">
        <v>1</v>
      </c>
    </row>
    <row r="24" spans="1:20" s="1" customFormat="1" ht="23.25" customHeight="1" x14ac:dyDescent="0.25">
      <c r="A24" s="21" t="s">
        <v>36</v>
      </c>
      <c r="B24" s="16">
        <v>1885</v>
      </c>
      <c r="C24" s="14">
        <v>1905</v>
      </c>
      <c r="D24" s="22">
        <f t="shared" si="0"/>
        <v>101.06100795755968</v>
      </c>
      <c r="E24" s="14">
        <v>1905</v>
      </c>
      <c r="F24" s="22">
        <f t="shared" si="1"/>
        <v>101.06100795755968</v>
      </c>
      <c r="G24" s="14">
        <v>1905</v>
      </c>
      <c r="H24" s="22">
        <f t="shared" si="2"/>
        <v>100</v>
      </c>
      <c r="I24" s="14">
        <v>1478</v>
      </c>
      <c r="J24" s="23">
        <f t="shared" si="3"/>
        <v>77.585301837270336</v>
      </c>
      <c r="K24" s="14">
        <f t="shared" si="4"/>
        <v>427</v>
      </c>
      <c r="L24" s="23">
        <f t="shared" si="5"/>
        <v>22.41469816272966</v>
      </c>
      <c r="M24" s="22">
        <v>427</v>
      </c>
      <c r="N24" s="22">
        <f t="shared" si="6"/>
        <v>22.41469816272966</v>
      </c>
      <c r="O24" s="14"/>
      <c r="P24" s="22">
        <f t="shared" si="8"/>
        <v>0</v>
      </c>
      <c r="Q24" s="22"/>
      <c r="R24" s="22">
        <f t="shared" si="7"/>
        <v>0</v>
      </c>
      <c r="S24" s="22"/>
      <c r="T24" s="14">
        <v>2</v>
      </c>
    </row>
    <row r="25" spans="1:20" s="1" customFormat="1" ht="23.25" customHeight="1" x14ac:dyDescent="0.25">
      <c r="A25" s="21" t="s">
        <v>37</v>
      </c>
      <c r="B25" s="16">
        <v>3999</v>
      </c>
      <c r="C25" s="14">
        <v>4000</v>
      </c>
      <c r="D25" s="22">
        <f t="shared" si="0"/>
        <v>100.0250062515629</v>
      </c>
      <c r="E25" s="14">
        <v>4000</v>
      </c>
      <c r="F25" s="22">
        <f t="shared" si="1"/>
        <v>100.0250062515629</v>
      </c>
      <c r="G25" s="14">
        <v>4000</v>
      </c>
      <c r="H25" s="22">
        <f t="shared" si="2"/>
        <v>100</v>
      </c>
      <c r="I25" s="14">
        <v>2427</v>
      </c>
      <c r="J25" s="23">
        <f t="shared" si="3"/>
        <v>60.675000000000004</v>
      </c>
      <c r="K25" s="14">
        <f t="shared" si="4"/>
        <v>1573</v>
      </c>
      <c r="L25" s="23">
        <f t="shared" si="5"/>
        <v>39.324999999999996</v>
      </c>
      <c r="M25" s="14">
        <v>1573</v>
      </c>
      <c r="N25" s="22">
        <f t="shared" si="6"/>
        <v>39.324999999999996</v>
      </c>
      <c r="O25" s="14"/>
      <c r="P25" s="22">
        <f t="shared" si="8"/>
        <v>0</v>
      </c>
      <c r="Q25" s="22"/>
      <c r="R25" s="22">
        <f t="shared" si="7"/>
        <v>0</v>
      </c>
      <c r="S25" s="22"/>
      <c r="T25" s="14">
        <v>8</v>
      </c>
    </row>
    <row r="26" spans="1:20" s="1" customFormat="1" ht="23.25" customHeight="1" x14ac:dyDescent="0.25">
      <c r="A26" s="21" t="s">
        <v>38</v>
      </c>
      <c r="B26" s="16">
        <v>2145</v>
      </c>
      <c r="C26" s="14">
        <v>2145</v>
      </c>
      <c r="D26" s="22">
        <f t="shared" si="0"/>
        <v>100</v>
      </c>
      <c r="E26" s="14">
        <v>1752</v>
      </c>
      <c r="F26" s="22">
        <f t="shared" si="1"/>
        <v>81.67832167832168</v>
      </c>
      <c r="G26" s="14">
        <v>1752</v>
      </c>
      <c r="H26" s="22">
        <f t="shared" si="2"/>
        <v>100</v>
      </c>
      <c r="I26" s="14">
        <v>1697</v>
      </c>
      <c r="J26" s="23">
        <f t="shared" si="3"/>
        <v>96.8607305936073</v>
      </c>
      <c r="K26" s="14">
        <f t="shared" si="4"/>
        <v>55</v>
      </c>
      <c r="L26" s="23">
        <f t="shared" si="5"/>
        <v>3.1392694063926938</v>
      </c>
      <c r="M26" s="14">
        <v>55</v>
      </c>
      <c r="N26" s="22">
        <f t="shared" si="6"/>
        <v>3.1392694063926938</v>
      </c>
      <c r="O26" s="14"/>
      <c r="P26" s="22">
        <f t="shared" si="8"/>
        <v>0</v>
      </c>
      <c r="Q26" s="22"/>
      <c r="R26" s="22">
        <f t="shared" si="7"/>
        <v>0</v>
      </c>
      <c r="S26" s="22"/>
      <c r="T26" s="14">
        <v>15</v>
      </c>
    </row>
    <row r="27" spans="1:20" s="1" customFormat="1" ht="23.25" customHeight="1" x14ac:dyDescent="0.25">
      <c r="A27" s="29" t="s">
        <v>39</v>
      </c>
      <c r="B27" s="8">
        <f>SUM(B6:B26)</f>
        <v>48111</v>
      </c>
      <c r="C27" s="7">
        <f>SUM(C6:C26)</f>
        <v>47145</v>
      </c>
      <c r="D27" s="30">
        <f t="shared" si="0"/>
        <v>97.992143168921871</v>
      </c>
      <c r="E27" s="7">
        <f>SUM(E6:E26)</f>
        <v>40349</v>
      </c>
      <c r="F27" s="30">
        <f t="shared" si="1"/>
        <v>83.866475442206564</v>
      </c>
      <c r="G27" s="7">
        <f>SUM(G6:G26)</f>
        <v>38347</v>
      </c>
      <c r="H27" s="30">
        <f t="shared" si="2"/>
        <v>95.03829091179459</v>
      </c>
      <c r="I27" s="7">
        <f>SUM(I6:I26)</f>
        <v>24563</v>
      </c>
      <c r="J27" s="31">
        <f t="shared" si="3"/>
        <v>64.05455446319138</v>
      </c>
      <c r="K27" s="7">
        <f t="shared" si="4"/>
        <v>13784</v>
      </c>
      <c r="L27" s="31">
        <f t="shared" si="5"/>
        <v>35.94544553680862</v>
      </c>
      <c r="M27" s="7">
        <f>SUM(M6:M26)</f>
        <v>13724</v>
      </c>
      <c r="N27" s="30">
        <f t="shared" si="6"/>
        <v>35.788979581192791</v>
      </c>
      <c r="O27" s="7">
        <f>SUM(O6:O26)</f>
        <v>205</v>
      </c>
      <c r="P27" s="32">
        <f t="shared" si="8"/>
        <v>0.53459201502073173</v>
      </c>
      <c r="Q27" s="7">
        <f>SUM(Q6:Q26)</f>
        <v>6</v>
      </c>
      <c r="R27" s="30">
        <f t="shared" si="7"/>
        <v>1.5646595561582391E-2</v>
      </c>
      <c r="S27" s="30">
        <f>SUM(S6:S26)</f>
        <v>80</v>
      </c>
      <c r="T27" s="7">
        <f>SUM(T6:T26)</f>
        <v>151</v>
      </c>
    </row>
    <row r="28" spans="1:20" s="1" customFormat="1" ht="18" x14ac:dyDescent="0.25">
      <c r="A28" s="29" t="s">
        <v>40</v>
      </c>
      <c r="B28" s="7">
        <v>49185</v>
      </c>
      <c r="C28" s="7">
        <v>48705</v>
      </c>
      <c r="D28" s="30">
        <f t="shared" si="0"/>
        <v>99.024092711192438</v>
      </c>
      <c r="E28" s="7">
        <v>38768</v>
      </c>
      <c r="F28" s="30">
        <f t="shared" si="1"/>
        <v>78.820778692690865</v>
      </c>
      <c r="G28" s="7">
        <v>38228</v>
      </c>
      <c r="H28" s="30">
        <f t="shared" si="2"/>
        <v>98.607098638052008</v>
      </c>
      <c r="I28" s="7">
        <v>22256</v>
      </c>
      <c r="J28" s="30">
        <f t="shared" si="3"/>
        <v>58.219106414146701</v>
      </c>
      <c r="K28" s="7">
        <f t="shared" si="4"/>
        <v>15972</v>
      </c>
      <c r="L28" s="30">
        <f t="shared" si="5"/>
        <v>41.780893585853299</v>
      </c>
      <c r="M28" s="7">
        <v>15021</v>
      </c>
      <c r="N28" s="30">
        <f t="shared" si="6"/>
        <v>39.293188238987128</v>
      </c>
      <c r="O28" s="7">
        <v>920</v>
      </c>
      <c r="P28" s="30">
        <f t="shared" si="8"/>
        <v>2.4066129538558125</v>
      </c>
      <c r="Q28" s="7">
        <v>101</v>
      </c>
      <c r="R28" s="32">
        <f t="shared" si="7"/>
        <v>0.26420424819504029</v>
      </c>
      <c r="S28" s="7">
        <v>285</v>
      </c>
      <c r="T28" s="33"/>
    </row>
    <row r="29" spans="1:20" s="1" customFormat="1" x14ac:dyDescent="0.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</row>
    <row r="30" spans="1:20" x14ac:dyDescent="0.2">
      <c r="A30" t="s">
        <v>41</v>
      </c>
    </row>
  </sheetData>
  <sheetProtection selectLockedCells="1" selectUnlockedCells="1"/>
  <mergeCells count="19">
    <mergeCell ref="C4:C5"/>
    <mergeCell ref="D4:D5"/>
    <mergeCell ref="E4:E5"/>
    <mergeCell ref="F4:F5"/>
    <mergeCell ref="G4:G5"/>
    <mergeCell ref="H4:H5"/>
    <mergeCell ref="I4:I5"/>
    <mergeCell ref="A2:T2"/>
    <mergeCell ref="Q4:R4"/>
    <mergeCell ref="S4:S5"/>
    <mergeCell ref="T4:T5"/>
    <mergeCell ref="J4:J5"/>
    <mergeCell ref="K4:K5"/>
    <mergeCell ref="L4:L5"/>
    <mergeCell ref="M4:M5"/>
    <mergeCell ref="N4:N5"/>
    <mergeCell ref="O4:P4"/>
    <mergeCell ref="A4:A5"/>
    <mergeCell ref="B4:B5"/>
  </mergeCells>
  <pageMargins left="0.74791666666666667" right="0.74791666666666667" top="0.98402777777777772" bottom="0.98402777777777772" header="0.51180555555555551" footer="0.51180555555555551"/>
  <pageSetup paperSize="9" scale="49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Яровые к-ры</vt:lpstr>
      <vt:lpstr>'Яровые к-ры'!Область_печати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МСХ ЧР Завирюха Александр Николаевич</dc:creator>
  <cp:lastModifiedBy>Минсельхоз 53</cp:lastModifiedBy>
  <cp:lastPrinted>2020-11-27T12:13:58Z</cp:lastPrinted>
  <dcterms:created xsi:type="dcterms:W3CDTF">2020-11-27T11:27:16Z</dcterms:created>
  <dcterms:modified xsi:type="dcterms:W3CDTF">2020-11-30T04:56:28Z</dcterms:modified>
</cp:coreProperties>
</file>