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<sst xmlns="http://schemas.openxmlformats.org/spreadsheetml/2006/main" count="47" uniqueCount="46">
  <si>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</si>
  <si>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</si>
  <si>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</si>
  <si>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</si>
  <si>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</si>
  <si>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</si>
  <si>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</si>
  <si>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</si>
  <si>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</si>
  <si>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</si>
  <si>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</si>
  <si>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</si>
  <si>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</si>
  <si>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</si>
  <si>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</si>
  <si>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</si>
  <si>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</si>
  <si>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</si>
  <si>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</si>
  <si>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</si>
  <si>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</si>
  <si>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</si>
  <si>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</si>
  <si>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</si>
  <si>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</si>
  <si>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</si>
  <si>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</si>
  <si>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</si>
  <si>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</si>
  <si>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</si>
  <si>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</si>
  <si>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</si>
  <si>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</si>
  <si>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</si>
  <si>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</si>
  <si>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</si>
  <si>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</si>
  <si>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</si>
  <si>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</si>
  <si>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</si>
  <si>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</si>
  <si>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</si>
  <si>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</si>
  <si>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</si>
  <si>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</si>
  <si>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01.01.2019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</si>
</sst>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3" fontId="72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D6" sqref="D6:S8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10" hidden="1" customWidth="1"/>
    <col min="6" max="6" width="10.140625" style="10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5" hidden="1" customWidth="1"/>
    <col min="17" max="17" width="9.8515625" style="5" hidden="1" customWidth="1"/>
    <col min="18" max="18" width="20.00390625" style="5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43"/>
      <c r="Q1" s="143"/>
      <c r="R1" s="143"/>
      <c r="S1" s="143"/>
      <c r="T1" s="143"/>
      <c r="U1" s="143"/>
      <c r="W1" s="130" t="s">
        <v>33</v>
      </c>
      <c r="X1" s="130"/>
    </row>
    <row r="2" spans="5:21" s="8" customFormat="1" ht="10.5" customHeight="1">
      <c r="E2" s="10"/>
      <c r="F2" s="10"/>
      <c r="P2" s="142"/>
      <c r="Q2" s="142"/>
      <c r="R2" s="142"/>
      <c r="S2" s="142"/>
      <c r="T2" s="142"/>
      <c r="U2" s="142"/>
    </row>
    <row r="3" spans="5:21" s="8" customFormat="1" ht="15.75" customHeight="1" hidden="1">
      <c r="E3" s="10"/>
      <c r="F3" s="10"/>
      <c r="P3" s="142"/>
      <c r="Q3" s="142"/>
      <c r="R3" s="142"/>
      <c r="S3" s="142"/>
      <c r="T3" s="142"/>
      <c r="U3" s="142"/>
    </row>
    <row r="4" spans="5:20" s="8" customFormat="1" ht="15" customHeight="1" hidden="1">
      <c r="E4" s="10"/>
      <c r="F4" s="10"/>
      <c r="P4" s="168"/>
      <c r="Q4" s="168"/>
      <c r="R4" s="168"/>
      <c r="S4" s="168"/>
      <c r="T4" s="14"/>
    </row>
    <row r="5" spans="1:22" s="8" customFormat="1" ht="12.75">
      <c r="A5" s="4"/>
      <c r="B5" s="4"/>
      <c r="C5" s="4"/>
      <c r="D5" s="4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1"/>
      <c r="B6" s="1"/>
      <c r="C6" s="1"/>
      <c r="D6" s="169" t="s">
        <v>45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2"/>
      <c r="U6" s="1"/>
      <c r="V6" s="1"/>
    </row>
    <row r="7" spans="1:22" ht="12.75" customHeight="1">
      <c r="A7" s="1"/>
      <c r="B7" s="1"/>
      <c r="C7" s="1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2"/>
      <c r="U7" s="1"/>
      <c r="V7" s="1"/>
    </row>
    <row r="8" spans="1:33" ht="24" customHeight="1">
      <c r="A8" s="1"/>
      <c r="B8" s="1"/>
      <c r="C8" s="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"/>
      <c r="U8" s="1"/>
      <c r="V8" s="1"/>
      <c r="W8" s="130"/>
      <c r="X8" s="130"/>
      <c r="Y8" s="104"/>
      <c r="Z8" s="96"/>
      <c r="AA8" s="96"/>
      <c r="AB8" s="96"/>
      <c r="AC8" s="96"/>
      <c r="AD8" s="96"/>
      <c r="AE8" s="96"/>
      <c r="AF8" s="96"/>
      <c r="AG8" s="96"/>
    </row>
    <row r="9" spans="1:33" s="8" customFormat="1" ht="40.5" customHeight="1">
      <c r="A9" s="153" t="s">
        <v>0</v>
      </c>
      <c r="B9" s="133" t="s">
        <v>1</v>
      </c>
      <c r="C9" s="144" t="s">
        <v>2</v>
      </c>
      <c r="D9" s="146"/>
      <c r="E9" s="139" t="s">
        <v>3</v>
      </c>
      <c r="F9" s="140"/>
      <c r="G9" s="141"/>
      <c r="H9" s="139" t="s">
        <v>29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35" t="s">
        <v>35</v>
      </c>
      <c r="X9" s="136"/>
      <c r="Y9" s="158"/>
      <c r="Z9" s="158"/>
      <c r="AA9" s="105"/>
      <c r="AB9" s="154"/>
      <c r="AC9" s="155"/>
      <c r="AD9" s="155"/>
      <c r="AE9" s="155"/>
      <c r="AF9" s="96"/>
      <c r="AG9" s="96"/>
    </row>
    <row r="10" spans="1:33" s="8" customFormat="1" ht="27" customHeight="1">
      <c r="A10" s="153"/>
      <c r="B10" s="163"/>
      <c r="C10" s="147"/>
      <c r="D10" s="149"/>
      <c r="E10" s="173" t="s">
        <v>31</v>
      </c>
      <c r="F10" s="82" t="s">
        <v>5</v>
      </c>
      <c r="G10" s="133" t="s">
        <v>27</v>
      </c>
      <c r="H10" s="153" t="s">
        <v>30</v>
      </c>
      <c r="I10" s="153"/>
      <c r="J10" s="153"/>
      <c r="K10" s="153"/>
      <c r="L10" s="153"/>
      <c r="M10" s="153"/>
      <c r="N10" s="153"/>
      <c r="O10" s="153"/>
      <c r="P10" s="144" t="s">
        <v>42</v>
      </c>
      <c r="Q10" s="145"/>
      <c r="R10" s="145"/>
      <c r="S10" s="146"/>
      <c r="T10" s="80"/>
      <c r="U10" s="153" t="s">
        <v>4</v>
      </c>
      <c r="V10" s="153"/>
      <c r="W10" s="137"/>
      <c r="X10" s="138"/>
      <c r="Y10" s="106"/>
      <c r="Z10" s="105"/>
      <c r="AA10" s="105"/>
      <c r="AB10" s="155"/>
      <c r="AC10" s="155"/>
      <c r="AD10" s="155"/>
      <c r="AE10" s="155"/>
      <c r="AF10" s="96"/>
      <c r="AG10" s="96"/>
    </row>
    <row r="11" spans="1:33" s="8" customFormat="1" ht="24" customHeight="1">
      <c r="A11" s="153"/>
      <c r="B11" s="163"/>
      <c r="C11" s="147"/>
      <c r="D11" s="149"/>
      <c r="E11" s="174"/>
      <c r="F11" s="83"/>
      <c r="G11" s="165"/>
      <c r="H11" s="81"/>
      <c r="I11" s="153" t="s">
        <v>38</v>
      </c>
      <c r="J11" s="153" t="s">
        <v>39</v>
      </c>
      <c r="K11" s="153" t="s">
        <v>28</v>
      </c>
      <c r="L11" s="153"/>
      <c r="M11" s="153"/>
      <c r="N11" s="153"/>
      <c r="O11" s="153"/>
      <c r="P11" s="147"/>
      <c r="Q11" s="148"/>
      <c r="R11" s="148"/>
      <c r="S11" s="149"/>
      <c r="T11" s="84"/>
      <c r="U11" s="153"/>
      <c r="V11" s="153"/>
      <c r="W11" s="137"/>
      <c r="X11" s="138"/>
      <c r="Y11" s="106"/>
      <c r="Z11" s="105"/>
      <c r="AA11" s="105"/>
      <c r="AB11" s="107"/>
      <c r="AC11" s="96"/>
      <c r="AD11" s="96"/>
      <c r="AE11" s="96"/>
      <c r="AF11" s="96"/>
      <c r="AG11" s="96"/>
    </row>
    <row r="12" spans="1:33" s="8" customFormat="1" ht="55.5" customHeight="1">
      <c r="A12" s="153"/>
      <c r="B12" s="163"/>
      <c r="C12" s="147"/>
      <c r="D12" s="149"/>
      <c r="E12" s="174"/>
      <c r="F12" s="83"/>
      <c r="G12" s="165"/>
      <c r="H12" s="166" t="s">
        <v>32</v>
      </c>
      <c r="I12" s="153"/>
      <c r="J12" s="153"/>
      <c r="K12" s="153" t="s">
        <v>40</v>
      </c>
      <c r="L12" s="153"/>
      <c r="M12" s="153"/>
      <c r="N12" s="81"/>
      <c r="O12" s="133" t="s">
        <v>41</v>
      </c>
      <c r="P12" s="147"/>
      <c r="Q12" s="148"/>
      <c r="R12" s="148"/>
      <c r="S12" s="149"/>
      <c r="T12" s="133" t="s">
        <v>32</v>
      </c>
      <c r="U12" s="133" t="s">
        <v>43</v>
      </c>
      <c r="V12" s="133" t="s">
        <v>44</v>
      </c>
      <c r="W12" s="156" t="s">
        <v>36</v>
      </c>
      <c r="X12" s="131" t="s">
        <v>37</v>
      </c>
      <c r="Y12" s="108"/>
      <c r="Z12" s="105"/>
      <c r="AA12" s="105"/>
      <c r="AB12" s="107"/>
      <c r="AC12" s="96"/>
      <c r="AD12" s="96"/>
      <c r="AE12" s="96"/>
      <c r="AF12" s="96"/>
      <c r="AG12" s="96"/>
    </row>
    <row r="13" spans="1:33" s="8" customFormat="1" ht="95.25" customHeight="1">
      <c r="A13" s="153"/>
      <c r="B13" s="164"/>
      <c r="C13" s="150"/>
      <c r="D13" s="152"/>
      <c r="E13" s="175"/>
      <c r="F13" s="85"/>
      <c r="G13" s="134"/>
      <c r="H13" s="167"/>
      <c r="I13" s="153"/>
      <c r="J13" s="153"/>
      <c r="K13" s="153"/>
      <c r="L13" s="153"/>
      <c r="M13" s="153"/>
      <c r="N13" s="81"/>
      <c r="O13" s="134"/>
      <c r="P13" s="150"/>
      <c r="Q13" s="151"/>
      <c r="R13" s="151"/>
      <c r="S13" s="152"/>
      <c r="T13" s="134"/>
      <c r="U13" s="134"/>
      <c r="V13" s="134"/>
      <c r="W13" s="157"/>
      <c r="X13" s="132"/>
      <c r="Y13" s="105"/>
      <c r="Z13" s="105"/>
      <c r="AA13" s="105"/>
      <c r="AB13" s="105"/>
      <c r="AC13" s="105"/>
      <c r="AD13" s="105"/>
      <c r="AE13" s="96"/>
      <c r="AF13" s="96"/>
      <c r="AG13" s="96"/>
    </row>
    <row r="14" spans="1:33" s="78" customFormat="1" ht="12.75">
      <c r="A14" s="74">
        <v>1</v>
      </c>
      <c r="B14" s="75">
        <v>2</v>
      </c>
      <c r="C14" s="75">
        <v>3</v>
      </c>
      <c r="D14" s="75">
        <v>3</v>
      </c>
      <c r="E14" s="76">
        <v>6</v>
      </c>
      <c r="F14" s="77">
        <v>7</v>
      </c>
      <c r="G14" s="75">
        <v>8</v>
      </c>
      <c r="H14" s="79">
        <v>9</v>
      </c>
      <c r="I14" s="79">
        <v>4</v>
      </c>
      <c r="J14" s="79">
        <v>5</v>
      </c>
      <c r="K14" s="79">
        <v>12</v>
      </c>
      <c r="L14" s="79">
        <v>6</v>
      </c>
      <c r="M14" s="79">
        <v>14</v>
      </c>
      <c r="N14" s="79">
        <v>15</v>
      </c>
      <c r="O14" s="79">
        <v>7</v>
      </c>
      <c r="P14" s="75">
        <v>17</v>
      </c>
      <c r="Q14" s="77">
        <v>18</v>
      </c>
      <c r="R14" s="75">
        <v>8</v>
      </c>
      <c r="S14" s="75">
        <v>20</v>
      </c>
      <c r="T14" s="75">
        <v>21</v>
      </c>
      <c r="U14" s="75">
        <v>9</v>
      </c>
      <c r="V14" s="75">
        <v>10</v>
      </c>
      <c r="W14" s="75">
        <v>24</v>
      </c>
      <c r="X14" s="86">
        <v>25</v>
      </c>
      <c r="Y14" s="90"/>
      <c r="Z14" s="90"/>
      <c r="AA14" s="90"/>
      <c r="AB14" s="91"/>
      <c r="AC14" s="91"/>
      <c r="AD14" s="91"/>
      <c r="AE14" s="91"/>
      <c r="AF14" s="91"/>
      <c r="AG14" s="91"/>
    </row>
    <row r="15" spans="1:33" s="48" customFormat="1" ht="15" customHeight="1">
      <c r="A15" s="51">
        <v>1</v>
      </c>
      <c r="B15" s="66" t="s">
        <v>34</v>
      </c>
      <c r="C15" s="49">
        <v>17</v>
      </c>
      <c r="D15" s="176">
        <v>39003</v>
      </c>
      <c r="E15" s="55">
        <v>4804</v>
      </c>
      <c r="F15" s="55">
        <v>22454</v>
      </c>
      <c r="G15" s="55">
        <f aca="true" t="shared" si="0" ref="G15:G36">F15/D15*100</f>
        <v>57.56993051816527</v>
      </c>
      <c r="H15" s="55">
        <f aca="true" t="shared" si="1" ref="H15:I35">K15+N15</f>
        <v>4799</v>
      </c>
      <c r="I15" s="119">
        <v>22687.57</v>
      </c>
      <c r="J15" s="120">
        <v>99.99810472496475</v>
      </c>
      <c r="K15" s="55">
        <v>3488</v>
      </c>
      <c r="L15" s="119">
        <v>16251.87</v>
      </c>
      <c r="M15" s="56">
        <f aca="true" t="shared" si="2" ref="M15:M36">L15/I15*100</f>
        <v>71.63336575931226</v>
      </c>
      <c r="N15" s="55">
        <v>1311</v>
      </c>
      <c r="O15" s="119">
        <v>6435.7</v>
      </c>
      <c r="P15" s="53">
        <v>17</v>
      </c>
      <c r="Q15" s="50">
        <v>3601</v>
      </c>
      <c r="R15" s="119">
        <v>15758.95</v>
      </c>
      <c r="S15" s="56">
        <f aca="true" t="shared" si="3" ref="S15:S36">R15/D15*100</f>
        <v>40.404456067481995</v>
      </c>
      <c r="T15" s="55">
        <v>8405</v>
      </c>
      <c r="U15" s="119">
        <v>38446.520000000004</v>
      </c>
      <c r="V15" s="120">
        <v>98.57323795605467</v>
      </c>
      <c r="W15" s="55" t="e">
        <f>#REF!-T15</f>
        <v>#REF!</v>
      </c>
      <c r="X15" s="87">
        <f aca="true" t="shared" si="4" ref="X15:X32">D15-U15</f>
        <v>556.4799999999959</v>
      </c>
      <c r="Y15" s="109"/>
      <c r="Z15" s="109"/>
      <c r="AA15" s="110"/>
      <c r="AB15" s="111"/>
      <c r="AC15" s="111"/>
      <c r="AD15" s="92"/>
      <c r="AE15" s="92"/>
      <c r="AF15" s="92"/>
      <c r="AG15" s="92"/>
    </row>
    <row r="16" spans="1:33" s="40" customFormat="1" ht="14.25" customHeight="1">
      <c r="A16" s="51">
        <v>2</v>
      </c>
      <c r="B16" s="52" t="s">
        <v>6</v>
      </c>
      <c r="C16" s="53">
        <v>29</v>
      </c>
      <c r="D16" s="177">
        <v>30324</v>
      </c>
      <c r="E16" s="50">
        <v>5695</v>
      </c>
      <c r="F16" s="50">
        <v>12109</v>
      </c>
      <c r="G16" s="55">
        <f t="shared" si="0"/>
        <v>39.932067009629336</v>
      </c>
      <c r="H16" s="55">
        <f t="shared" si="1"/>
        <v>5695</v>
      </c>
      <c r="I16" s="119">
        <v>13043.1</v>
      </c>
      <c r="J16" s="120">
        <v>100.00023000719922</v>
      </c>
      <c r="K16" s="55">
        <v>4156</v>
      </c>
      <c r="L16" s="119">
        <v>9957.1</v>
      </c>
      <c r="M16" s="56">
        <f t="shared" si="2"/>
        <v>76.33998052610193</v>
      </c>
      <c r="N16" s="55">
        <v>1539</v>
      </c>
      <c r="O16" s="125">
        <v>3086</v>
      </c>
      <c r="P16" s="56">
        <v>29</v>
      </c>
      <c r="Q16" s="50">
        <v>8024</v>
      </c>
      <c r="R16" s="128">
        <v>16505.19</v>
      </c>
      <c r="S16" s="56">
        <f t="shared" si="3"/>
        <v>54.42946181242579</v>
      </c>
      <c r="T16" s="55">
        <v>13719</v>
      </c>
      <c r="U16" s="119">
        <v>29548.29</v>
      </c>
      <c r="V16" s="120">
        <v>97.44192718638702</v>
      </c>
      <c r="W16" s="55" t="e">
        <f>#REF!-T16</f>
        <v>#REF!</v>
      </c>
      <c r="X16" s="87">
        <f t="shared" si="4"/>
        <v>775.7099999999991</v>
      </c>
      <c r="Y16" s="93"/>
      <c r="Z16" s="93"/>
      <c r="AA16" s="94"/>
      <c r="AB16" s="95"/>
      <c r="AC16" s="95"/>
      <c r="AD16" s="96"/>
      <c r="AE16" s="96"/>
      <c r="AF16" s="96"/>
      <c r="AG16" s="96"/>
    </row>
    <row r="17" spans="1:33" s="40" customFormat="1" ht="14.25" customHeight="1">
      <c r="A17" s="51">
        <v>3</v>
      </c>
      <c r="B17" s="52" t="s">
        <v>7</v>
      </c>
      <c r="C17" s="53">
        <v>32</v>
      </c>
      <c r="D17" s="177">
        <v>35212</v>
      </c>
      <c r="E17" s="50">
        <v>1537</v>
      </c>
      <c r="F17" s="50">
        <v>2491</v>
      </c>
      <c r="G17" s="55">
        <f t="shared" si="0"/>
        <v>7.074292854708622</v>
      </c>
      <c r="H17" s="55">
        <f t="shared" si="1"/>
        <v>1537</v>
      </c>
      <c r="I17" s="119">
        <v>2566</v>
      </c>
      <c r="J17" s="122">
        <v>100</v>
      </c>
      <c r="K17" s="55">
        <v>1229</v>
      </c>
      <c r="L17" s="119">
        <v>2013</v>
      </c>
      <c r="M17" s="56">
        <f t="shared" si="2"/>
        <v>78.44894777864381</v>
      </c>
      <c r="N17" s="55">
        <v>308</v>
      </c>
      <c r="O17" s="126">
        <v>553</v>
      </c>
      <c r="P17" s="56">
        <v>32</v>
      </c>
      <c r="Q17" s="50">
        <v>16469</v>
      </c>
      <c r="R17" s="124">
        <v>25026</v>
      </c>
      <c r="S17" s="56">
        <f t="shared" si="3"/>
        <v>71.07236169487675</v>
      </c>
      <c r="T17" s="55">
        <v>18044</v>
      </c>
      <c r="U17" s="119">
        <v>27592</v>
      </c>
      <c r="V17" s="120">
        <v>78.35965011927752</v>
      </c>
      <c r="W17" s="55" t="e">
        <f>#REF!-T17</f>
        <v>#REF!</v>
      </c>
      <c r="X17" s="87">
        <f t="shared" si="4"/>
        <v>7620</v>
      </c>
      <c r="Y17" s="93"/>
      <c r="Z17" s="93"/>
      <c r="AA17" s="94"/>
      <c r="AB17" s="95"/>
      <c r="AC17" s="95"/>
      <c r="AD17" s="96"/>
      <c r="AE17" s="96"/>
      <c r="AF17" s="96"/>
      <c r="AG17" s="96"/>
    </row>
    <row r="18" spans="1:33" s="40" customFormat="1" ht="14.25" customHeight="1">
      <c r="A18" s="51">
        <v>4</v>
      </c>
      <c r="B18" s="58" t="s">
        <v>8</v>
      </c>
      <c r="C18" s="53">
        <v>30</v>
      </c>
      <c r="D18" s="177">
        <v>31559</v>
      </c>
      <c r="E18" s="50">
        <v>4397</v>
      </c>
      <c r="F18" s="50">
        <v>8406.47</v>
      </c>
      <c r="G18" s="55">
        <f t="shared" si="0"/>
        <v>26.63731423682626</v>
      </c>
      <c r="H18" s="55">
        <f t="shared" si="1"/>
        <v>4397</v>
      </c>
      <c r="I18" s="119">
        <v>8315.380000000001</v>
      </c>
      <c r="J18" s="120">
        <v>100.00457005411907</v>
      </c>
      <c r="K18" s="55">
        <v>3581</v>
      </c>
      <c r="L18" s="119">
        <v>6401</v>
      </c>
      <c r="M18" s="56">
        <f t="shared" si="2"/>
        <v>76.97784106078134</v>
      </c>
      <c r="N18" s="55">
        <v>816</v>
      </c>
      <c r="O18" s="119">
        <v>1914.38</v>
      </c>
      <c r="P18" s="56">
        <v>30</v>
      </c>
      <c r="Q18" s="55">
        <v>8610</v>
      </c>
      <c r="R18" s="119">
        <v>14778</v>
      </c>
      <c r="S18" s="56">
        <f t="shared" si="3"/>
        <v>46.82657878893501</v>
      </c>
      <c r="T18" s="55">
        <v>13007</v>
      </c>
      <c r="U18" s="119">
        <v>23093.38</v>
      </c>
      <c r="V18" s="120">
        <v>73.17525903862607</v>
      </c>
      <c r="W18" s="55" t="e">
        <f>#REF!-T18</f>
        <v>#REF!</v>
      </c>
      <c r="X18" s="87">
        <f t="shared" si="4"/>
        <v>8465.619999999999</v>
      </c>
      <c r="Y18" s="93"/>
      <c r="Z18" s="93"/>
      <c r="AA18" s="94"/>
      <c r="AB18" s="95"/>
      <c r="AC18" s="95"/>
      <c r="AD18" s="96"/>
      <c r="AE18" s="96"/>
      <c r="AF18" s="96"/>
      <c r="AG18" s="96"/>
    </row>
    <row r="19" spans="1:33" s="40" customFormat="1" ht="14.25" customHeight="1">
      <c r="A19" s="51">
        <v>5</v>
      </c>
      <c r="B19" s="52" t="s">
        <v>9</v>
      </c>
      <c r="C19" s="53">
        <v>18</v>
      </c>
      <c r="D19" s="177">
        <v>19784</v>
      </c>
      <c r="E19" s="50">
        <v>3993</v>
      </c>
      <c r="F19" s="50">
        <v>8012</v>
      </c>
      <c r="G19" s="55">
        <f t="shared" si="0"/>
        <v>40.49737161342499</v>
      </c>
      <c r="H19" s="55">
        <f t="shared" si="1"/>
        <v>4051</v>
      </c>
      <c r="I19" s="119">
        <v>8012</v>
      </c>
      <c r="J19" s="122">
        <v>100</v>
      </c>
      <c r="K19" s="55">
        <v>3275</v>
      </c>
      <c r="L19" s="119">
        <v>6362</v>
      </c>
      <c r="M19" s="56">
        <f t="shared" si="2"/>
        <v>79.40589116325512</v>
      </c>
      <c r="N19" s="55">
        <v>776</v>
      </c>
      <c r="O19" s="119">
        <v>1650</v>
      </c>
      <c r="P19" s="56">
        <v>18</v>
      </c>
      <c r="Q19" s="50">
        <v>5880</v>
      </c>
      <c r="R19" s="119">
        <v>11772</v>
      </c>
      <c r="S19" s="56">
        <f t="shared" si="3"/>
        <v>59.502628386575005</v>
      </c>
      <c r="T19" s="55">
        <v>9889</v>
      </c>
      <c r="U19" s="119">
        <v>19784</v>
      </c>
      <c r="V19" s="120">
        <v>100</v>
      </c>
      <c r="W19" s="55" t="e">
        <f>#REF!-T19</f>
        <v>#REF!</v>
      </c>
      <c r="X19" s="87">
        <f t="shared" si="4"/>
        <v>0</v>
      </c>
      <c r="Y19" s="93"/>
      <c r="Z19" s="93"/>
      <c r="AA19" s="94"/>
      <c r="AB19" s="95"/>
      <c r="AC19" s="95"/>
      <c r="AD19" s="96"/>
      <c r="AE19" s="96"/>
      <c r="AF19" s="96"/>
      <c r="AG19" s="96"/>
    </row>
    <row r="20" spans="1:33" s="44" customFormat="1" ht="15" customHeight="1">
      <c r="A20" s="72">
        <v>6</v>
      </c>
      <c r="B20" s="73" t="s">
        <v>10</v>
      </c>
      <c r="C20" s="59">
        <v>32</v>
      </c>
      <c r="D20" s="176">
        <v>33479</v>
      </c>
      <c r="E20" s="50">
        <v>9449</v>
      </c>
      <c r="F20" s="50">
        <v>16480</v>
      </c>
      <c r="G20" s="55">
        <f t="shared" si="0"/>
        <v>49.22488724274919</v>
      </c>
      <c r="H20" s="55">
        <f t="shared" si="1"/>
        <v>9449</v>
      </c>
      <c r="I20" s="119">
        <v>16846</v>
      </c>
      <c r="J20" s="120">
        <v>100</v>
      </c>
      <c r="K20" s="50">
        <v>8140</v>
      </c>
      <c r="L20" s="117">
        <v>14550</v>
      </c>
      <c r="M20" s="56">
        <f t="shared" si="2"/>
        <v>86.37065178677432</v>
      </c>
      <c r="N20" s="50">
        <v>1309</v>
      </c>
      <c r="O20" s="123">
        <v>2296</v>
      </c>
      <c r="P20" s="56">
        <v>32</v>
      </c>
      <c r="Q20" s="50">
        <v>8463</v>
      </c>
      <c r="R20" s="119">
        <v>13850</v>
      </c>
      <c r="S20" s="56">
        <f t="shared" si="3"/>
        <v>41.36921652379104</v>
      </c>
      <c r="T20" s="55">
        <v>17912</v>
      </c>
      <c r="U20" s="119">
        <v>30696</v>
      </c>
      <c r="V20" s="120">
        <v>91.68732638370322</v>
      </c>
      <c r="W20" s="55" t="e">
        <f>#REF!-T20</f>
        <v>#REF!</v>
      </c>
      <c r="X20" s="87">
        <f t="shared" si="4"/>
        <v>2783</v>
      </c>
      <c r="Y20" s="93"/>
      <c r="Z20" s="93"/>
      <c r="AA20" s="94"/>
      <c r="AB20" s="95"/>
      <c r="AC20" s="95"/>
      <c r="AD20" s="97"/>
      <c r="AE20" s="97"/>
      <c r="AF20" s="97"/>
      <c r="AG20" s="97"/>
    </row>
    <row r="21" spans="1:33" s="40" customFormat="1" ht="14.25" customHeight="1">
      <c r="A21" s="51">
        <v>7</v>
      </c>
      <c r="B21" s="58" t="s">
        <v>11</v>
      </c>
      <c r="C21" s="53">
        <v>16</v>
      </c>
      <c r="D21" s="178">
        <v>18120</v>
      </c>
      <c r="E21" s="50">
        <v>3044</v>
      </c>
      <c r="F21" s="50">
        <v>4923</v>
      </c>
      <c r="G21" s="55">
        <f t="shared" si="0"/>
        <v>27.168874172185433</v>
      </c>
      <c r="H21" s="55">
        <f t="shared" si="1"/>
        <v>3044</v>
      </c>
      <c r="I21" s="119">
        <v>4923</v>
      </c>
      <c r="J21" s="120">
        <v>100</v>
      </c>
      <c r="K21" s="55">
        <v>2899</v>
      </c>
      <c r="L21" s="119">
        <v>4635</v>
      </c>
      <c r="M21" s="56">
        <f t="shared" si="2"/>
        <v>94.14990859232175</v>
      </c>
      <c r="N21" s="55">
        <v>145</v>
      </c>
      <c r="O21" s="119">
        <v>288</v>
      </c>
      <c r="P21" s="56">
        <v>16</v>
      </c>
      <c r="Q21" s="50">
        <v>5071</v>
      </c>
      <c r="R21" s="119">
        <v>13197</v>
      </c>
      <c r="S21" s="56">
        <f t="shared" si="3"/>
        <v>72.83112582781457</v>
      </c>
      <c r="T21" s="55">
        <f>H21+Q21</f>
        <v>8115</v>
      </c>
      <c r="U21" s="119">
        <v>18120</v>
      </c>
      <c r="V21" s="120">
        <v>100</v>
      </c>
      <c r="W21" s="55" t="e">
        <f>#REF!-T21</f>
        <v>#REF!</v>
      </c>
      <c r="X21" s="87">
        <f t="shared" si="4"/>
        <v>0</v>
      </c>
      <c r="Y21" s="93"/>
      <c r="Z21" s="93"/>
      <c r="AA21" s="94"/>
      <c r="AB21" s="95"/>
      <c r="AC21" s="95"/>
      <c r="AD21" s="96"/>
      <c r="AE21" s="96"/>
      <c r="AF21" s="96"/>
      <c r="AG21" s="96"/>
    </row>
    <row r="22" spans="1:33" s="40" customFormat="1" ht="14.25" customHeight="1">
      <c r="A22" s="51">
        <v>8</v>
      </c>
      <c r="B22" s="58" t="s">
        <v>12</v>
      </c>
      <c r="C22" s="53">
        <v>26</v>
      </c>
      <c r="D22" s="178">
        <v>22463</v>
      </c>
      <c r="E22" s="50">
        <v>2906</v>
      </c>
      <c r="F22" s="50">
        <v>4543</v>
      </c>
      <c r="G22" s="55">
        <f t="shared" si="0"/>
        <v>20.22436896229355</v>
      </c>
      <c r="H22" s="55">
        <f t="shared" si="1"/>
        <v>2906</v>
      </c>
      <c r="I22" s="119">
        <v>4568</v>
      </c>
      <c r="J22" s="120">
        <v>100</v>
      </c>
      <c r="K22" s="55">
        <v>2695</v>
      </c>
      <c r="L22" s="119">
        <v>4293</v>
      </c>
      <c r="M22" s="56">
        <f t="shared" si="2"/>
        <v>93.97985989492119</v>
      </c>
      <c r="N22" s="55">
        <v>211</v>
      </c>
      <c r="O22" s="119">
        <v>275</v>
      </c>
      <c r="P22" s="56">
        <v>26</v>
      </c>
      <c r="Q22" s="50">
        <v>9026</v>
      </c>
      <c r="R22" s="119">
        <v>14996</v>
      </c>
      <c r="S22" s="56">
        <f t="shared" si="3"/>
        <v>66.75866981258068</v>
      </c>
      <c r="T22" s="55">
        <f>H22+Q22</f>
        <v>11932</v>
      </c>
      <c r="U22" s="119">
        <v>19564</v>
      </c>
      <c r="V22" s="120">
        <v>87.09433290299604</v>
      </c>
      <c r="W22" s="55" t="e">
        <f>#REF!-T22</f>
        <v>#REF!</v>
      </c>
      <c r="X22" s="87">
        <f t="shared" si="4"/>
        <v>2899</v>
      </c>
      <c r="Y22" s="93"/>
      <c r="Z22" s="93"/>
      <c r="AA22" s="94"/>
      <c r="AB22" s="95"/>
      <c r="AC22" s="95"/>
      <c r="AD22" s="96"/>
      <c r="AE22" s="96"/>
      <c r="AF22" s="96"/>
      <c r="AG22" s="96"/>
    </row>
    <row r="23" spans="1:33" s="45" customFormat="1" ht="14.25" customHeight="1">
      <c r="A23" s="51">
        <v>9</v>
      </c>
      <c r="B23" s="60" t="s">
        <v>13</v>
      </c>
      <c r="C23" s="53">
        <v>17</v>
      </c>
      <c r="D23" s="177">
        <v>25306</v>
      </c>
      <c r="E23" s="55">
        <v>3070</v>
      </c>
      <c r="F23" s="55">
        <v>6952</v>
      </c>
      <c r="G23" s="55">
        <f t="shared" si="0"/>
        <v>27.471745831028215</v>
      </c>
      <c r="H23" s="55">
        <f t="shared" si="1"/>
        <v>3032</v>
      </c>
      <c r="I23" s="123">
        <v>7073</v>
      </c>
      <c r="J23" s="122">
        <v>100</v>
      </c>
      <c r="K23" s="55">
        <v>2797</v>
      </c>
      <c r="L23" s="118">
        <v>6537</v>
      </c>
      <c r="M23" s="56">
        <f t="shared" si="2"/>
        <v>92.42188604552524</v>
      </c>
      <c r="N23" s="55">
        <v>235</v>
      </c>
      <c r="O23" s="123">
        <v>536</v>
      </c>
      <c r="P23" s="56">
        <v>17</v>
      </c>
      <c r="Q23" s="50">
        <v>6247</v>
      </c>
      <c r="R23" s="118">
        <v>13869</v>
      </c>
      <c r="S23" s="56">
        <f t="shared" si="3"/>
        <v>54.805184541215525</v>
      </c>
      <c r="T23" s="55">
        <f>H23+Q23</f>
        <v>9279</v>
      </c>
      <c r="U23" s="118">
        <v>20942</v>
      </c>
      <c r="V23" s="121">
        <v>82.75507784715087</v>
      </c>
      <c r="W23" s="55" t="e">
        <f>#REF!-T23</f>
        <v>#REF!</v>
      </c>
      <c r="X23" s="87">
        <f t="shared" si="4"/>
        <v>4364</v>
      </c>
      <c r="Y23" s="93"/>
      <c r="Z23" s="93"/>
      <c r="AA23" s="94"/>
      <c r="AB23" s="95"/>
      <c r="AC23" s="95"/>
      <c r="AD23" s="98"/>
      <c r="AE23" s="98"/>
      <c r="AF23" s="98"/>
      <c r="AG23" s="98"/>
    </row>
    <row r="24" spans="1:33" s="40" customFormat="1" ht="15" customHeight="1">
      <c r="A24" s="51">
        <v>10</v>
      </c>
      <c r="B24" s="58" t="s">
        <v>14</v>
      </c>
      <c r="C24" s="53">
        <v>17</v>
      </c>
      <c r="D24" s="178">
        <v>16781</v>
      </c>
      <c r="E24" s="55">
        <v>8068</v>
      </c>
      <c r="F24" s="50">
        <v>11035</v>
      </c>
      <c r="G24" s="55">
        <f t="shared" si="0"/>
        <v>65.75889398724748</v>
      </c>
      <c r="H24" s="55">
        <f t="shared" si="1"/>
        <v>8178</v>
      </c>
      <c r="I24" s="119">
        <v>11103</v>
      </c>
      <c r="J24" s="122">
        <v>100</v>
      </c>
      <c r="K24" s="61">
        <v>5882</v>
      </c>
      <c r="L24" s="124">
        <v>8027</v>
      </c>
      <c r="M24" s="56">
        <f t="shared" si="2"/>
        <v>72.29577591641898</v>
      </c>
      <c r="N24" s="55">
        <v>2296</v>
      </c>
      <c r="O24" s="119">
        <v>3076</v>
      </c>
      <c r="P24" s="56">
        <v>17</v>
      </c>
      <c r="Q24" s="50">
        <v>3933</v>
      </c>
      <c r="R24" s="119">
        <v>5384</v>
      </c>
      <c r="S24" s="56">
        <f t="shared" si="3"/>
        <v>32.08390441570824</v>
      </c>
      <c r="T24" s="55">
        <v>12056</v>
      </c>
      <c r="U24" s="119">
        <v>16487</v>
      </c>
      <c r="V24" s="120">
        <v>98.24801859245575</v>
      </c>
      <c r="W24" s="55" t="e">
        <f>#REF!-T24</f>
        <v>#REF!</v>
      </c>
      <c r="X24" s="87">
        <f t="shared" si="4"/>
        <v>294</v>
      </c>
      <c r="Y24" s="93"/>
      <c r="Z24" s="93"/>
      <c r="AA24" s="94"/>
      <c r="AB24" s="95"/>
      <c r="AC24" s="95"/>
      <c r="AD24" s="96"/>
      <c r="AE24" s="96"/>
      <c r="AF24" s="96"/>
      <c r="AG24" s="96"/>
    </row>
    <row r="25" spans="1:33" s="40" customFormat="1" ht="27">
      <c r="A25" s="51">
        <v>11</v>
      </c>
      <c r="B25" s="58" t="s">
        <v>15</v>
      </c>
      <c r="C25" s="53">
        <v>15</v>
      </c>
      <c r="D25" s="178">
        <v>18477</v>
      </c>
      <c r="E25" s="50">
        <v>7888</v>
      </c>
      <c r="F25" s="50">
        <v>11974</v>
      </c>
      <c r="G25" s="55">
        <f t="shared" si="0"/>
        <v>64.80489256914001</v>
      </c>
      <c r="H25" s="55">
        <f t="shared" si="1"/>
        <v>7861</v>
      </c>
      <c r="I25" s="119">
        <v>11974</v>
      </c>
      <c r="J25" s="122">
        <v>100</v>
      </c>
      <c r="K25" s="55">
        <v>6626</v>
      </c>
      <c r="L25" s="119">
        <v>9999</v>
      </c>
      <c r="M25" s="56">
        <f t="shared" si="2"/>
        <v>83.50592951394688</v>
      </c>
      <c r="N25" s="55">
        <v>1235</v>
      </c>
      <c r="O25" s="119">
        <v>1975</v>
      </c>
      <c r="P25" s="56">
        <v>15</v>
      </c>
      <c r="Q25" s="50">
        <v>4118</v>
      </c>
      <c r="R25" s="119">
        <v>6503</v>
      </c>
      <c r="S25" s="56">
        <f t="shared" si="3"/>
        <v>35.19510743085999</v>
      </c>
      <c r="T25" s="55">
        <v>11983</v>
      </c>
      <c r="U25" s="119">
        <v>18477</v>
      </c>
      <c r="V25" s="120">
        <v>100</v>
      </c>
      <c r="W25" s="55" t="e">
        <f>#REF!-T25</f>
        <v>#REF!</v>
      </c>
      <c r="X25" s="87">
        <f t="shared" si="4"/>
        <v>0</v>
      </c>
      <c r="Y25" s="93"/>
      <c r="Z25" s="93"/>
      <c r="AA25" s="94"/>
      <c r="AB25" s="95"/>
      <c r="AC25" s="95"/>
      <c r="AD25" s="96"/>
      <c r="AE25" s="96"/>
      <c r="AF25" s="96"/>
      <c r="AG25" s="96"/>
    </row>
    <row r="26" spans="1:33" s="40" customFormat="1" ht="14.25" customHeight="1">
      <c r="A26" s="51">
        <v>12</v>
      </c>
      <c r="B26" s="52" t="s">
        <v>16</v>
      </c>
      <c r="C26" s="53">
        <v>21</v>
      </c>
      <c r="D26" s="178">
        <v>23282</v>
      </c>
      <c r="E26" s="50">
        <v>6541</v>
      </c>
      <c r="F26" s="50">
        <v>9939</v>
      </c>
      <c r="G26" s="55">
        <f t="shared" si="0"/>
        <v>42.68963147495919</v>
      </c>
      <c r="H26" s="55">
        <f t="shared" si="1"/>
        <v>6444</v>
      </c>
      <c r="I26" s="119">
        <v>9855</v>
      </c>
      <c r="J26" s="122">
        <v>100</v>
      </c>
      <c r="K26" s="55">
        <v>4573</v>
      </c>
      <c r="L26" s="119">
        <v>7088</v>
      </c>
      <c r="M26" s="56">
        <f t="shared" si="2"/>
        <v>71.92288178589548</v>
      </c>
      <c r="N26" s="55">
        <v>1871</v>
      </c>
      <c r="O26" s="119">
        <v>2767</v>
      </c>
      <c r="P26" s="56">
        <v>21</v>
      </c>
      <c r="Q26" s="50">
        <v>7863</v>
      </c>
      <c r="R26" s="119">
        <v>12174</v>
      </c>
      <c r="S26" s="56">
        <f t="shared" si="3"/>
        <v>52.289322223176704</v>
      </c>
      <c r="T26" s="55">
        <f>H26+Q26</f>
        <v>14307</v>
      </c>
      <c r="U26" s="119">
        <v>22029</v>
      </c>
      <c r="V26" s="120">
        <v>94.61815995189417</v>
      </c>
      <c r="W26" s="55" t="e">
        <f>#REF!-T26</f>
        <v>#REF!</v>
      </c>
      <c r="X26" s="87">
        <f t="shared" si="4"/>
        <v>1253</v>
      </c>
      <c r="Y26" s="93"/>
      <c r="Z26" s="93"/>
      <c r="AA26" s="94"/>
      <c r="AB26" s="95"/>
      <c r="AC26" s="95"/>
      <c r="AD26" s="96"/>
      <c r="AE26" s="96"/>
      <c r="AF26" s="96"/>
      <c r="AG26" s="96"/>
    </row>
    <row r="27" spans="1:33" s="40" customFormat="1" ht="14.25" customHeight="1">
      <c r="A27" s="51">
        <v>13</v>
      </c>
      <c r="B27" s="58" t="s">
        <v>17</v>
      </c>
      <c r="C27" s="53">
        <v>15</v>
      </c>
      <c r="D27" s="178">
        <v>35896</v>
      </c>
      <c r="E27" s="50">
        <v>3394</v>
      </c>
      <c r="F27" s="50">
        <v>14335</v>
      </c>
      <c r="G27" s="55">
        <f t="shared" si="0"/>
        <v>39.93481167818141</v>
      </c>
      <c r="H27" s="55">
        <f t="shared" si="1"/>
        <v>3394</v>
      </c>
      <c r="I27" s="119">
        <v>14335</v>
      </c>
      <c r="J27" s="120">
        <v>100</v>
      </c>
      <c r="K27" s="55">
        <v>3310</v>
      </c>
      <c r="L27" s="119">
        <v>13980</v>
      </c>
      <c r="M27" s="56">
        <f t="shared" si="2"/>
        <v>97.52354377397977</v>
      </c>
      <c r="N27" s="55">
        <v>84</v>
      </c>
      <c r="O27" s="119">
        <v>355</v>
      </c>
      <c r="P27" s="61">
        <v>15</v>
      </c>
      <c r="Q27" s="62">
        <v>4767</v>
      </c>
      <c r="R27" s="125">
        <v>19631.51</v>
      </c>
      <c r="S27" s="56">
        <f t="shared" si="3"/>
        <v>54.68996545576108</v>
      </c>
      <c r="T27" s="55">
        <f>H27+Q27</f>
        <v>8161</v>
      </c>
      <c r="U27" s="119">
        <v>33966.509999999995</v>
      </c>
      <c r="V27" s="120">
        <v>94.62477713394249</v>
      </c>
      <c r="W27" s="55" t="e">
        <f>#REF!-T27</f>
        <v>#REF!</v>
      </c>
      <c r="X27" s="87">
        <f t="shared" si="4"/>
        <v>1929.4900000000052</v>
      </c>
      <c r="Y27" s="93"/>
      <c r="Z27" s="93"/>
      <c r="AA27" s="94"/>
      <c r="AB27" s="95"/>
      <c r="AC27" s="95"/>
      <c r="AD27" s="96"/>
      <c r="AE27" s="96"/>
      <c r="AF27" s="96"/>
      <c r="AG27" s="96"/>
    </row>
    <row r="28" spans="1:33" s="40" customFormat="1" ht="14.25" customHeight="1">
      <c r="A28" s="51">
        <v>14</v>
      </c>
      <c r="B28" s="52" t="s">
        <v>18</v>
      </c>
      <c r="C28" s="53">
        <v>21</v>
      </c>
      <c r="D28" s="178">
        <v>25808.21</v>
      </c>
      <c r="E28" s="50">
        <v>4483</v>
      </c>
      <c r="F28" s="50">
        <v>10217.8</v>
      </c>
      <c r="G28" s="55">
        <f t="shared" si="0"/>
        <v>39.59127734933961</v>
      </c>
      <c r="H28" s="55">
        <f t="shared" si="1"/>
        <v>4440</v>
      </c>
      <c r="I28" s="119">
        <v>10883.77</v>
      </c>
      <c r="J28" s="122">
        <v>99.99990812015677</v>
      </c>
      <c r="K28" s="55">
        <v>3039</v>
      </c>
      <c r="L28" s="119">
        <v>7644.4</v>
      </c>
      <c r="M28" s="56">
        <f t="shared" si="2"/>
        <v>70.23669188158146</v>
      </c>
      <c r="N28" s="55">
        <v>1401</v>
      </c>
      <c r="O28" s="127">
        <v>3239.3700000000003</v>
      </c>
      <c r="P28" s="61">
        <v>21</v>
      </c>
      <c r="Q28" s="63">
        <v>4062</v>
      </c>
      <c r="R28" s="127">
        <v>9063</v>
      </c>
      <c r="S28" s="56">
        <f t="shared" si="3"/>
        <v>35.11673223365743</v>
      </c>
      <c r="T28" s="55">
        <f>H28+Q28</f>
        <v>8502</v>
      </c>
      <c r="U28" s="119">
        <v>19878</v>
      </c>
      <c r="V28" s="120">
        <v>77.02200191334462</v>
      </c>
      <c r="W28" s="55" t="e">
        <f>#REF!-T28</f>
        <v>#REF!</v>
      </c>
      <c r="X28" s="87">
        <f t="shared" si="4"/>
        <v>5930.209999999999</v>
      </c>
      <c r="Y28" s="93"/>
      <c r="Z28" s="93"/>
      <c r="AA28" s="94"/>
      <c r="AB28" s="95"/>
      <c r="AC28" s="95"/>
      <c r="AD28" s="96"/>
      <c r="AE28" s="96"/>
      <c r="AF28" s="96"/>
      <c r="AG28" s="96"/>
    </row>
    <row r="29" spans="1:33" s="43" customFormat="1" ht="14.25" customHeight="1">
      <c r="A29" s="51">
        <v>15</v>
      </c>
      <c r="B29" s="58" t="s">
        <v>19</v>
      </c>
      <c r="C29" s="53">
        <v>22</v>
      </c>
      <c r="D29" s="177">
        <v>23693</v>
      </c>
      <c r="E29" s="50">
        <v>5219</v>
      </c>
      <c r="F29" s="50">
        <v>10982</v>
      </c>
      <c r="G29" s="55">
        <f t="shared" si="0"/>
        <v>46.35124298315959</v>
      </c>
      <c r="H29" s="55">
        <f t="shared" si="1"/>
        <v>5219</v>
      </c>
      <c r="I29" s="123">
        <v>10735</v>
      </c>
      <c r="J29" s="122">
        <v>100</v>
      </c>
      <c r="K29" s="55">
        <v>4706</v>
      </c>
      <c r="L29" s="118">
        <v>9707</v>
      </c>
      <c r="M29" s="56">
        <f t="shared" si="2"/>
        <v>90.4238472286912</v>
      </c>
      <c r="N29" s="55">
        <v>513</v>
      </c>
      <c r="O29" s="123">
        <v>1028</v>
      </c>
      <c r="P29" s="61">
        <v>22</v>
      </c>
      <c r="Q29" s="62">
        <v>5265</v>
      </c>
      <c r="R29" s="129">
        <v>11642</v>
      </c>
      <c r="S29" s="56">
        <f t="shared" si="3"/>
        <v>49.13687587051028</v>
      </c>
      <c r="T29" s="55">
        <v>10848</v>
      </c>
      <c r="U29" s="118">
        <v>22377</v>
      </c>
      <c r="V29" s="121">
        <v>94.44561684885832</v>
      </c>
      <c r="W29" s="55" t="e">
        <f>#REF!-T29</f>
        <v>#REF!</v>
      </c>
      <c r="X29" s="87">
        <f t="shared" si="4"/>
        <v>1316</v>
      </c>
      <c r="Y29" s="93"/>
      <c r="Z29" s="93"/>
      <c r="AA29" s="94"/>
      <c r="AB29" s="95"/>
      <c r="AC29" s="95"/>
      <c r="AD29" s="99"/>
      <c r="AE29" s="99"/>
      <c r="AF29" s="99"/>
      <c r="AG29" s="99"/>
    </row>
    <row r="30" spans="1:33" s="40" customFormat="1" ht="14.25" customHeight="1">
      <c r="A30" s="51">
        <v>16</v>
      </c>
      <c r="B30" s="52" t="s">
        <v>20</v>
      </c>
      <c r="C30" s="53">
        <v>15</v>
      </c>
      <c r="D30" s="178">
        <v>27800</v>
      </c>
      <c r="E30" s="50">
        <v>1469</v>
      </c>
      <c r="F30" s="50">
        <v>3677.58</v>
      </c>
      <c r="G30" s="55">
        <f t="shared" si="0"/>
        <v>13.228705035971222</v>
      </c>
      <c r="H30" s="55">
        <f t="shared" si="1"/>
        <v>1469</v>
      </c>
      <c r="I30" s="119">
        <v>3677.46</v>
      </c>
      <c r="J30" s="120">
        <v>100.01251019853142</v>
      </c>
      <c r="K30" s="55">
        <v>1219</v>
      </c>
      <c r="L30" s="119">
        <v>3070.46</v>
      </c>
      <c r="M30" s="56">
        <f t="shared" si="2"/>
        <v>83.49404208339452</v>
      </c>
      <c r="N30" s="55">
        <v>250</v>
      </c>
      <c r="O30" s="119">
        <v>607</v>
      </c>
      <c r="P30" s="61">
        <v>15</v>
      </c>
      <c r="Q30" s="62">
        <v>10517</v>
      </c>
      <c r="R30" s="124">
        <v>24122.51</v>
      </c>
      <c r="S30" s="56">
        <f t="shared" si="3"/>
        <v>86.77161870503596</v>
      </c>
      <c r="T30" s="55">
        <f>H30+Q30</f>
        <v>11986</v>
      </c>
      <c r="U30" s="119">
        <v>27799.969999999998</v>
      </c>
      <c r="V30" s="120">
        <v>99.99989208633092</v>
      </c>
      <c r="W30" s="55" t="e">
        <f>#REF!-T30</f>
        <v>#REF!</v>
      </c>
      <c r="X30" s="87">
        <f t="shared" si="4"/>
        <v>0.030000000002473826</v>
      </c>
      <c r="Y30" s="93"/>
      <c r="Z30" s="93"/>
      <c r="AA30" s="94"/>
      <c r="AB30" s="95"/>
      <c r="AC30" s="95"/>
      <c r="AD30" s="96"/>
      <c r="AE30" s="96"/>
      <c r="AF30" s="96"/>
      <c r="AG30" s="96"/>
    </row>
    <row r="31" spans="1:33" s="40" customFormat="1" ht="14.25" customHeight="1">
      <c r="A31" s="51">
        <v>17</v>
      </c>
      <c r="B31" s="69" t="s">
        <v>21</v>
      </c>
      <c r="C31" s="64">
        <v>14</v>
      </c>
      <c r="D31" s="177">
        <v>17991</v>
      </c>
      <c r="E31" s="54">
        <v>2763</v>
      </c>
      <c r="F31" s="54">
        <v>5281.57</v>
      </c>
      <c r="G31" s="54">
        <f t="shared" si="0"/>
        <v>29.356733922516813</v>
      </c>
      <c r="H31" s="54">
        <f t="shared" si="1"/>
        <v>2762</v>
      </c>
      <c r="I31" s="123">
        <v>5300</v>
      </c>
      <c r="J31" s="122">
        <v>100</v>
      </c>
      <c r="K31" s="54">
        <v>2565</v>
      </c>
      <c r="L31" s="118">
        <v>4953</v>
      </c>
      <c r="M31" s="57">
        <f t="shared" si="2"/>
        <v>93.45283018867924</v>
      </c>
      <c r="N31" s="54">
        <v>197</v>
      </c>
      <c r="O31" s="123">
        <v>347</v>
      </c>
      <c r="P31" s="67">
        <v>14</v>
      </c>
      <c r="Q31" s="68">
        <v>6436</v>
      </c>
      <c r="R31" s="129">
        <v>11907</v>
      </c>
      <c r="S31" s="57">
        <f t="shared" si="3"/>
        <v>66.18309154577288</v>
      </c>
      <c r="T31" s="54">
        <v>9199</v>
      </c>
      <c r="U31" s="118">
        <v>17207</v>
      </c>
      <c r="V31" s="121">
        <v>95.64226557723306</v>
      </c>
      <c r="W31" s="54" t="e">
        <f>#REF!-T31</f>
        <v>#REF!</v>
      </c>
      <c r="X31" s="88">
        <f t="shared" si="4"/>
        <v>784</v>
      </c>
      <c r="Y31" s="93"/>
      <c r="Z31" s="93"/>
      <c r="AA31" s="94"/>
      <c r="AB31" s="95"/>
      <c r="AC31" s="95"/>
      <c r="AD31" s="96"/>
      <c r="AE31" s="96"/>
      <c r="AF31" s="96"/>
      <c r="AG31" s="96"/>
    </row>
    <row r="32" spans="1:33" s="40" customFormat="1" ht="14.25" customHeight="1">
      <c r="A32" s="51">
        <v>18</v>
      </c>
      <c r="B32" s="58" t="s">
        <v>22</v>
      </c>
      <c r="C32" s="53">
        <v>10</v>
      </c>
      <c r="D32" s="178">
        <v>11797</v>
      </c>
      <c r="E32" s="55">
        <v>3658</v>
      </c>
      <c r="F32" s="55">
        <v>5127</v>
      </c>
      <c r="G32" s="55">
        <f t="shared" si="0"/>
        <v>43.460201746206664</v>
      </c>
      <c r="H32" s="55">
        <f t="shared" si="1"/>
        <v>3658</v>
      </c>
      <c r="I32" s="119">
        <v>5228.23</v>
      </c>
      <c r="J32" s="120">
        <v>100.00439938791123</v>
      </c>
      <c r="K32" s="55">
        <v>3455</v>
      </c>
      <c r="L32" s="119">
        <v>4930.33</v>
      </c>
      <c r="M32" s="56">
        <f t="shared" si="2"/>
        <v>94.30208693955699</v>
      </c>
      <c r="N32" s="55">
        <v>203</v>
      </c>
      <c r="O32" s="119">
        <v>297.9</v>
      </c>
      <c r="P32" s="61">
        <v>9</v>
      </c>
      <c r="Q32" s="63">
        <v>3590</v>
      </c>
      <c r="R32" s="124">
        <v>5197</v>
      </c>
      <c r="S32" s="56">
        <f t="shared" si="3"/>
        <v>44.05357294227346</v>
      </c>
      <c r="T32" s="55">
        <v>7248</v>
      </c>
      <c r="U32" s="119">
        <v>10425.23</v>
      </c>
      <c r="V32" s="120">
        <v>88.37187420530643</v>
      </c>
      <c r="W32" s="55" t="e">
        <f>#REF!-T32</f>
        <v>#REF!</v>
      </c>
      <c r="X32" s="87">
        <f t="shared" si="4"/>
        <v>1371.7700000000004</v>
      </c>
      <c r="Y32" s="93"/>
      <c r="Z32" s="93"/>
      <c r="AA32" s="94"/>
      <c r="AB32" s="95"/>
      <c r="AC32" s="95"/>
      <c r="AD32" s="96"/>
      <c r="AE32" s="96"/>
      <c r="AF32" s="96"/>
      <c r="AG32" s="96"/>
    </row>
    <row r="33" spans="1:33" s="46" customFormat="1" ht="15" customHeight="1">
      <c r="A33" s="65">
        <v>19</v>
      </c>
      <c r="B33" s="66" t="s">
        <v>23</v>
      </c>
      <c r="C33" s="64">
        <v>19</v>
      </c>
      <c r="D33" s="177">
        <v>33866</v>
      </c>
      <c r="E33" s="54">
        <v>7192</v>
      </c>
      <c r="F33" s="54">
        <v>14841</v>
      </c>
      <c r="G33" s="54">
        <f t="shared" si="0"/>
        <v>43.82271304553239</v>
      </c>
      <c r="H33" s="54">
        <f t="shared" si="1"/>
        <v>7192</v>
      </c>
      <c r="I33" s="123">
        <v>14901</v>
      </c>
      <c r="J33" s="122">
        <v>100</v>
      </c>
      <c r="K33" s="54">
        <v>6166</v>
      </c>
      <c r="L33" s="118">
        <v>12643</v>
      </c>
      <c r="M33" s="57">
        <f t="shared" si="2"/>
        <v>84.84665458694047</v>
      </c>
      <c r="N33" s="54">
        <v>1026</v>
      </c>
      <c r="O33" s="123">
        <v>2258</v>
      </c>
      <c r="P33" s="67">
        <v>19</v>
      </c>
      <c r="Q33" s="68">
        <v>9463</v>
      </c>
      <c r="R33" s="129">
        <v>18965</v>
      </c>
      <c r="S33" s="57">
        <f t="shared" si="3"/>
        <v>56.00011811256127</v>
      </c>
      <c r="T33" s="54">
        <f>H33+Q33</f>
        <v>16655</v>
      </c>
      <c r="U33" s="118">
        <v>33866</v>
      </c>
      <c r="V33" s="121">
        <v>100</v>
      </c>
      <c r="W33" s="54" t="e">
        <f>#REF!-T33</f>
        <v>#REF!</v>
      </c>
      <c r="X33" s="88">
        <v>0</v>
      </c>
      <c r="Y33" s="100"/>
      <c r="Z33" s="100"/>
      <c r="AA33" s="101"/>
      <c r="AB33" s="101"/>
      <c r="AC33" s="101"/>
      <c r="AD33" s="102"/>
      <c r="AE33" s="102"/>
      <c r="AF33" s="102"/>
      <c r="AG33" s="102"/>
    </row>
    <row r="34" spans="1:33" s="40" customFormat="1" ht="15" customHeight="1">
      <c r="A34" s="51">
        <v>20</v>
      </c>
      <c r="B34" s="58" t="s">
        <v>24</v>
      </c>
      <c r="C34" s="53">
        <v>28</v>
      </c>
      <c r="D34" s="178">
        <v>32055</v>
      </c>
      <c r="E34" s="50">
        <v>2364</v>
      </c>
      <c r="F34" s="50">
        <v>5290</v>
      </c>
      <c r="G34" s="55">
        <f t="shared" si="0"/>
        <v>16.502885665262827</v>
      </c>
      <c r="H34" s="55">
        <f t="shared" si="1"/>
        <v>2364</v>
      </c>
      <c r="I34" s="119">
        <v>5367</v>
      </c>
      <c r="J34" s="120">
        <v>100</v>
      </c>
      <c r="K34" s="55">
        <v>2251</v>
      </c>
      <c r="L34" s="119">
        <v>5106</v>
      </c>
      <c r="M34" s="56">
        <f t="shared" si="2"/>
        <v>95.1369480156512</v>
      </c>
      <c r="N34" s="55">
        <v>113</v>
      </c>
      <c r="O34" s="119">
        <v>261</v>
      </c>
      <c r="P34" s="61">
        <v>16</v>
      </c>
      <c r="Q34" s="62">
        <v>11547</v>
      </c>
      <c r="R34" s="124">
        <v>24562</v>
      </c>
      <c r="S34" s="56">
        <f t="shared" si="3"/>
        <v>76.62455155201997</v>
      </c>
      <c r="T34" s="55">
        <v>13911</v>
      </c>
      <c r="U34" s="119">
        <v>29929</v>
      </c>
      <c r="V34" s="120">
        <v>93.36764935267509</v>
      </c>
      <c r="W34" s="55" t="e">
        <f>#REF!-T34</f>
        <v>#REF!</v>
      </c>
      <c r="X34" s="87">
        <f>D34-U34</f>
        <v>2126</v>
      </c>
      <c r="Y34" s="93"/>
      <c r="Z34" s="93"/>
      <c r="AA34" s="94"/>
      <c r="AB34" s="95"/>
      <c r="AC34" s="95"/>
      <c r="AD34" s="96"/>
      <c r="AE34" s="96"/>
      <c r="AF34" s="96"/>
      <c r="AG34" s="96"/>
    </row>
    <row r="35" spans="1:33" s="40" customFormat="1" ht="15" customHeight="1">
      <c r="A35" s="51">
        <v>21</v>
      </c>
      <c r="B35" s="52" t="s">
        <v>25</v>
      </c>
      <c r="C35" s="53">
        <v>22</v>
      </c>
      <c r="D35" s="178">
        <v>20085</v>
      </c>
      <c r="E35" s="50">
        <v>4596</v>
      </c>
      <c r="F35" s="50">
        <v>8874.35</v>
      </c>
      <c r="G35" s="55">
        <f t="shared" si="0"/>
        <v>44.18396813542445</v>
      </c>
      <c r="H35" s="55">
        <f t="shared" si="1"/>
        <v>4596</v>
      </c>
      <c r="I35" s="119">
        <v>9236.47</v>
      </c>
      <c r="J35" s="120">
        <v>100</v>
      </c>
      <c r="K35" s="55">
        <v>4211</v>
      </c>
      <c r="L35" s="119">
        <v>8493.47</v>
      </c>
      <c r="M35" s="56">
        <f t="shared" si="2"/>
        <v>91.95580129638272</v>
      </c>
      <c r="N35" s="55">
        <v>385</v>
      </c>
      <c r="O35" s="119">
        <v>743</v>
      </c>
      <c r="P35" s="61">
        <v>22</v>
      </c>
      <c r="Q35" s="62">
        <v>5468</v>
      </c>
      <c r="R35" s="124">
        <v>10669</v>
      </c>
      <c r="S35" s="56">
        <f t="shared" si="3"/>
        <v>53.11924321633059</v>
      </c>
      <c r="T35" s="55">
        <f>H35+Q35</f>
        <v>10064</v>
      </c>
      <c r="U35" s="119">
        <v>19905.47</v>
      </c>
      <c r="V35" s="120">
        <v>99.10614886731392</v>
      </c>
      <c r="W35" s="55" t="e">
        <f>#REF!-T35</f>
        <v>#REF!</v>
      </c>
      <c r="X35" s="87">
        <f>D35-U35</f>
        <v>179.52999999999884</v>
      </c>
      <c r="Y35" s="93"/>
      <c r="Z35" s="93"/>
      <c r="AA35" s="94"/>
      <c r="AB35" s="95"/>
      <c r="AC35" s="95"/>
      <c r="AD35" s="96"/>
      <c r="AE35" s="96"/>
      <c r="AF35" s="96"/>
      <c r="AG35" s="96"/>
    </row>
    <row r="36" spans="1:33" s="47" customFormat="1" ht="17.25" customHeight="1">
      <c r="A36" s="161" t="s">
        <v>26</v>
      </c>
      <c r="B36" s="162"/>
      <c r="C36" s="70">
        <f>SUM(C15:C35)</f>
        <v>436</v>
      </c>
      <c r="D36" s="115">
        <f>SUM(D15:D35)</f>
        <v>542781.21</v>
      </c>
      <c r="E36" s="70">
        <f aca="true" t="shared" si="5" ref="E36:K36">SUM(E15:E35)</f>
        <v>96530</v>
      </c>
      <c r="F36" s="70">
        <f t="shared" si="5"/>
        <v>197944.77</v>
      </c>
      <c r="G36" s="70">
        <f t="shared" si="0"/>
        <v>36.468611358156636</v>
      </c>
      <c r="H36" s="70">
        <f t="shared" si="5"/>
        <v>96487</v>
      </c>
      <c r="I36" s="115">
        <v>200628.98</v>
      </c>
      <c r="J36" s="116">
        <v>99.9998305332441</v>
      </c>
      <c r="K36" s="70">
        <f t="shared" si="5"/>
        <v>80263</v>
      </c>
      <c r="L36" s="115">
        <v>166641.63</v>
      </c>
      <c r="M36" s="71">
        <f t="shared" si="2"/>
        <v>83.05960086125145</v>
      </c>
      <c r="N36" s="70">
        <f>SUM(N15:N35)</f>
        <v>16224</v>
      </c>
      <c r="O36" s="115">
        <v>33987.350000000006</v>
      </c>
      <c r="P36" s="70">
        <f>SUM(P15:P35)</f>
        <v>423</v>
      </c>
      <c r="Q36" s="70">
        <f>SUM(Q15:Q35)</f>
        <v>148420</v>
      </c>
      <c r="R36" s="115">
        <v>299572.16000000003</v>
      </c>
      <c r="S36" s="71">
        <f t="shared" si="3"/>
        <v>55.19206532591651</v>
      </c>
      <c r="T36" s="70">
        <f>H36+Q36</f>
        <v>244907</v>
      </c>
      <c r="U36" s="115">
        <v>500133.37</v>
      </c>
      <c r="V36" s="116">
        <v>92.14271989997592</v>
      </c>
      <c r="W36" s="70" t="e">
        <f>SUM(W15:W35)</f>
        <v>#REF!</v>
      </c>
      <c r="X36" s="89">
        <f>SUM(X15:X35)</f>
        <v>42647.84</v>
      </c>
      <c r="Y36" s="112"/>
      <c r="Z36" s="112"/>
      <c r="AA36" s="113"/>
      <c r="AB36" s="114"/>
      <c r="AC36" s="114"/>
      <c r="AD36" s="103"/>
      <c r="AE36" s="103"/>
      <c r="AF36" s="103"/>
      <c r="AG36" s="103"/>
    </row>
    <row r="37" spans="1:33" s="17" customFormat="1" ht="15.75" customHeight="1">
      <c r="A37" s="19"/>
      <c r="B37" s="20"/>
      <c r="C37" s="21"/>
      <c r="E37" s="22"/>
      <c r="F37" s="22"/>
      <c r="G37" s="23"/>
      <c r="H37" s="24"/>
      <c r="I37" s="41"/>
      <c r="J37" s="42"/>
      <c r="P37" s="25"/>
      <c r="Q37" s="25"/>
      <c r="R37" s="25"/>
      <c r="S37" s="25"/>
      <c r="T37" s="25"/>
      <c r="U37" s="25"/>
      <c r="V37" s="26"/>
      <c r="W37" s="26"/>
      <c r="X37" s="2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s="17" customFormat="1" ht="11.25" customHeight="1">
      <c r="A38" s="1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/>
      <c r="X38" s="160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28" s="17" customFormat="1" ht="12" customHeight="1">
      <c r="A39" s="19"/>
      <c r="B39" s="32"/>
      <c r="C39" s="29"/>
      <c r="D39" s="29"/>
      <c r="E39" s="33"/>
      <c r="F39" s="33"/>
      <c r="G39" s="23"/>
      <c r="H39" s="23"/>
      <c r="I39" s="23"/>
      <c r="J39" s="29"/>
      <c r="K39" s="30"/>
      <c r="L39" s="29"/>
      <c r="M39" s="29"/>
      <c r="N39" s="29"/>
      <c r="O39" s="29"/>
      <c r="P39" s="18"/>
      <c r="Q39" s="18"/>
      <c r="R39" s="31"/>
      <c r="S39" s="25"/>
      <c r="T39" s="25"/>
      <c r="U39" s="25"/>
      <c r="V39" s="25"/>
      <c r="W39" s="26"/>
      <c r="X39" s="26"/>
      <c r="Y39" s="26"/>
      <c r="Z39" s="26"/>
      <c r="AA39" s="26"/>
      <c r="AB39" s="26"/>
    </row>
    <row r="40" spans="1:28" s="17" customFormat="1" ht="12" customHeight="1">
      <c r="A40" s="19"/>
      <c r="B40" s="27"/>
      <c r="C40" s="23"/>
      <c r="D40" s="23"/>
      <c r="E40" s="28"/>
      <c r="F40" s="28"/>
      <c r="G40" s="23"/>
      <c r="H40" s="34"/>
      <c r="I40" s="34"/>
      <c r="J40" s="23"/>
      <c r="K40" s="24"/>
      <c r="L40" s="23"/>
      <c r="M40" s="23"/>
      <c r="N40" s="23"/>
      <c r="O40" s="23"/>
      <c r="P40" s="31"/>
      <c r="Q40" s="31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</row>
    <row r="41" spans="1:28" s="17" customFormat="1" ht="13.5" customHeight="1">
      <c r="A41" s="19"/>
      <c r="B41" s="20"/>
      <c r="C41" s="23"/>
      <c r="D41" s="23"/>
      <c r="E41" s="28"/>
      <c r="F41" s="28"/>
      <c r="G41" s="34"/>
      <c r="J41" s="23"/>
      <c r="K41" s="23"/>
      <c r="L41" s="23"/>
      <c r="M41" s="23"/>
      <c r="N41" s="24"/>
      <c r="O41" s="23"/>
      <c r="P41" s="31"/>
      <c r="Q41" s="31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</row>
    <row r="42" spans="1:28" s="17" customFormat="1" ht="12" customHeight="1">
      <c r="A42" s="19"/>
      <c r="B42" s="20"/>
      <c r="C42" s="34"/>
      <c r="D42" s="34"/>
      <c r="E42" s="33"/>
      <c r="F42" s="33"/>
      <c r="G42" s="23"/>
      <c r="H42" s="23"/>
      <c r="I42" s="23"/>
      <c r="J42" s="34"/>
      <c r="K42" s="34"/>
      <c r="L42" s="34"/>
      <c r="M42" s="34"/>
      <c r="N42" s="34"/>
      <c r="O42" s="34"/>
      <c r="P42" s="31"/>
      <c r="Q42" s="31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</row>
    <row r="43" spans="1:28" s="17" customFormat="1" ht="12" customHeight="1">
      <c r="A43" s="19"/>
      <c r="B43" s="27"/>
      <c r="C43" s="23"/>
      <c r="D43" s="23"/>
      <c r="E43" s="28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1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</row>
    <row r="44" spans="1:28" s="17" customFormat="1" ht="12" customHeight="1">
      <c r="A44" s="19"/>
      <c r="B44" s="27"/>
      <c r="C44" s="23"/>
      <c r="D44" s="23"/>
      <c r="E44" s="28"/>
      <c r="F44" s="28"/>
      <c r="G44" s="23"/>
      <c r="H44" s="23"/>
      <c r="I44" s="23"/>
      <c r="J44" s="23"/>
      <c r="K44" s="24"/>
      <c r="L44" s="23"/>
      <c r="M44" s="23"/>
      <c r="N44" s="23"/>
      <c r="O44" s="23"/>
      <c r="P44" s="31"/>
      <c r="Q44" s="31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</row>
    <row r="45" spans="1:28" s="17" customFormat="1" ht="12.75" customHeight="1">
      <c r="A45" s="19"/>
      <c r="B45" s="27"/>
      <c r="C45" s="23"/>
      <c r="D45" s="23"/>
      <c r="E45" s="28"/>
      <c r="F45" s="28"/>
      <c r="G45" s="29"/>
      <c r="H45" s="29"/>
      <c r="I45" s="29"/>
      <c r="J45" s="23"/>
      <c r="K45" s="23"/>
      <c r="L45" s="23"/>
      <c r="M45" s="23"/>
      <c r="N45" s="23"/>
      <c r="O45" s="23"/>
      <c r="P45" s="31"/>
      <c r="Q45" s="31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</row>
    <row r="46" spans="1:28" s="17" customFormat="1" ht="12" customHeight="1">
      <c r="A46" s="19"/>
      <c r="B46" s="32"/>
      <c r="C46" s="29"/>
      <c r="D46" s="29"/>
      <c r="E46" s="33"/>
      <c r="F46" s="33"/>
      <c r="G46" s="25"/>
      <c r="H46" s="25"/>
      <c r="I46" s="25"/>
      <c r="J46" s="29"/>
      <c r="K46" s="29"/>
      <c r="L46" s="29"/>
      <c r="M46" s="29"/>
      <c r="N46" s="29"/>
      <c r="O46" s="29"/>
      <c r="P46" s="31"/>
      <c r="Q46" s="31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</row>
    <row r="47" spans="1:28" s="17" customFormat="1" ht="15" customHeight="1">
      <c r="A47" s="19"/>
      <c r="B47" s="27"/>
      <c r="C47" s="31"/>
      <c r="D47" s="25"/>
      <c r="E47" s="35"/>
      <c r="F47" s="35"/>
      <c r="G47" s="26"/>
      <c r="H47" s="26"/>
      <c r="I47" s="26"/>
      <c r="J47" s="25"/>
      <c r="K47" s="25"/>
      <c r="L47" s="25"/>
      <c r="M47" s="25"/>
      <c r="N47" s="25"/>
      <c r="O47" s="25"/>
      <c r="P47" s="31"/>
      <c r="Q47" s="31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</row>
    <row r="48" spans="1:28" s="17" customFormat="1" ht="12.75">
      <c r="A48" s="26"/>
      <c r="B48" s="26"/>
      <c r="C48" s="26"/>
      <c r="D48" s="26"/>
      <c r="E48" s="36"/>
      <c r="F48" s="36"/>
      <c r="G48" s="37"/>
      <c r="H48" s="37"/>
      <c r="I48" s="37"/>
      <c r="J48" s="26"/>
      <c r="K48" s="26"/>
      <c r="L48" s="26"/>
      <c r="M48" s="26"/>
      <c r="N48" s="26"/>
      <c r="O48" s="26"/>
      <c r="P48" s="38"/>
      <c r="Q48" s="38"/>
      <c r="R48" s="38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7" customFormat="1" ht="12.75">
      <c r="A49" s="26"/>
      <c r="B49" s="26"/>
      <c r="C49" s="37"/>
      <c r="D49" s="37"/>
      <c r="E49" s="37"/>
      <c r="F49" s="37"/>
      <c r="G49" s="26"/>
      <c r="H49" s="26"/>
      <c r="I49" s="26"/>
      <c r="J49" s="37"/>
      <c r="K49" s="37"/>
      <c r="L49" s="37"/>
      <c r="M49" s="37"/>
      <c r="N49" s="37"/>
      <c r="O49" s="37"/>
      <c r="P49" s="38"/>
      <c r="Q49" s="38"/>
      <c r="R49" s="38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7" customFormat="1" ht="12.75">
      <c r="A50" s="26"/>
      <c r="B50" s="26"/>
      <c r="C50" s="26"/>
      <c r="D50" s="26"/>
      <c r="E50" s="36"/>
      <c r="F50" s="36"/>
      <c r="G50" s="39"/>
      <c r="H50" s="39"/>
      <c r="I50" s="39"/>
      <c r="J50" s="26"/>
      <c r="K50" s="26"/>
      <c r="L50" s="26"/>
      <c r="M50" s="26"/>
      <c r="N50" s="26"/>
      <c r="O50" s="26"/>
      <c r="P50" s="38"/>
      <c r="Q50" s="38"/>
      <c r="R50" s="38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8" customFormat="1" ht="12.75">
      <c r="A51" s="9"/>
      <c r="B51" s="9"/>
      <c r="C51" s="16"/>
      <c r="D51" s="16"/>
      <c r="E51" s="16"/>
      <c r="F51" s="16"/>
      <c r="G51" s="7"/>
      <c r="H51" s="7"/>
      <c r="I51" s="7"/>
      <c r="J51" s="16"/>
      <c r="K51" s="16"/>
      <c r="L51" s="16"/>
      <c r="M51" s="16"/>
      <c r="N51" s="16"/>
      <c r="O51" s="16"/>
      <c r="P51" s="172"/>
      <c r="Q51" s="172"/>
      <c r="R51" s="172"/>
      <c r="S51" s="172"/>
      <c r="T51" s="15"/>
      <c r="U51" s="9"/>
      <c r="V51" s="9"/>
      <c r="W51" s="9"/>
      <c r="X51" s="9"/>
      <c r="Y51" s="9"/>
      <c r="Z51" s="9"/>
      <c r="AA51" s="9"/>
      <c r="AB51" s="9"/>
    </row>
    <row r="52" spans="1:28" s="8" customFormat="1" ht="12.75">
      <c r="A52" s="9"/>
      <c r="B52" s="9"/>
      <c r="C52" s="7"/>
      <c r="D52" s="7"/>
      <c r="E52" s="13"/>
      <c r="F52" s="13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2.75">
      <c r="A53" s="9"/>
      <c r="B53" s="9"/>
      <c r="C53" s="9"/>
      <c r="D53" s="9"/>
      <c r="E53" s="12"/>
      <c r="F53" s="12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2.75">
      <c r="A54" s="9"/>
      <c r="B54" s="9"/>
      <c r="C54" s="9"/>
      <c r="D54" s="9"/>
      <c r="E54" s="12"/>
      <c r="F54" s="12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2.75">
      <c r="A55" s="9"/>
      <c r="B55" s="9"/>
      <c r="C55" s="9"/>
      <c r="D55" s="9"/>
      <c r="E55" s="12"/>
      <c r="F55" s="12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8" customFormat="1" ht="12.75">
      <c r="A56" s="9"/>
      <c r="B56" s="9"/>
      <c r="C56" s="9"/>
      <c r="D56" s="9"/>
      <c r="E56" s="12"/>
      <c r="F56" s="12"/>
      <c r="G56"/>
      <c r="H56"/>
      <c r="I56"/>
      <c r="J56" s="9"/>
      <c r="K56" s="9"/>
      <c r="L56" s="9"/>
      <c r="M56" s="9"/>
      <c r="N56" s="9"/>
      <c r="O56" s="9"/>
      <c r="P56" s="6"/>
      <c r="Q56" s="6"/>
      <c r="R56" s="6"/>
      <c r="S56" s="9"/>
      <c r="T56" s="9"/>
      <c r="U56" s="9"/>
      <c r="V56" s="9"/>
      <c r="W56"/>
      <c r="X56"/>
      <c r="Y56" s="9"/>
      <c r="Z56" s="9"/>
      <c r="AA56" s="9"/>
      <c r="AB56" s="9"/>
    </row>
  </sheetData>
  <sheetProtection/>
  <mergeCells count="35">
    <mergeCell ref="P4:S4"/>
    <mergeCell ref="P3:U3"/>
    <mergeCell ref="D6:S8"/>
    <mergeCell ref="H10:O10"/>
    <mergeCell ref="P51:S51"/>
    <mergeCell ref="T12:T13"/>
    <mergeCell ref="C9:D13"/>
    <mergeCell ref="I11:I13"/>
    <mergeCell ref="J11:J13"/>
    <mergeCell ref="E10:E13"/>
    <mergeCell ref="B38:X38"/>
    <mergeCell ref="A36:B36"/>
    <mergeCell ref="A9:A13"/>
    <mergeCell ref="B9:B13"/>
    <mergeCell ref="E9:G9"/>
    <mergeCell ref="G10:G13"/>
    <mergeCell ref="H12:H13"/>
    <mergeCell ref="AB9:AC10"/>
    <mergeCell ref="AD9:AE10"/>
    <mergeCell ref="W12:W13"/>
    <mergeCell ref="Y9:Z9"/>
    <mergeCell ref="V12:V13"/>
    <mergeCell ref="K11:O11"/>
    <mergeCell ref="K12:M13"/>
    <mergeCell ref="O12:O13"/>
    <mergeCell ref="W1:X1"/>
    <mergeCell ref="X12:X13"/>
    <mergeCell ref="U12:U13"/>
    <mergeCell ref="W9:X11"/>
    <mergeCell ref="H9:V9"/>
    <mergeCell ref="W8:X8"/>
    <mergeCell ref="P2:U2"/>
    <mergeCell ref="P1:U1"/>
    <mergeCell ref="P10:S13"/>
    <mergeCell ref="U10:V11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Минюст Чувашии Лушников Антон</cp:lastModifiedBy>
  <cp:lastPrinted>2019-09-10T14:15:08Z</cp:lastPrinted>
  <dcterms:created xsi:type="dcterms:W3CDTF">1996-10-08T23:32:33Z</dcterms:created>
  <dcterms:modified xsi:type="dcterms:W3CDTF">2020-01-09T11:20:21Z</dcterms:modified>
  <cp:category/>
  <cp:version/>
  <cp:contentType/>
  <cp:contentStatus/>
</cp:coreProperties>
</file>