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<sst xmlns="http://schemas.openxmlformats.org/spreadsheetml/2006/main" count="243" uniqueCount="99">
  <si>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</si>
  <si>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</si>
  <si>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</si>
  <si>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</si>
  <si>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</si>
  <si>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</si>
  <si>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</si>
  <si>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</si>
  <si>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</si>
  <si>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</si>
  <si>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</si>
  <si>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</si>
  <si>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</si>
  <si>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</si>
  <si>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</si>
  <si>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</si>
  <si>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</si>
  <si>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</si>
  <si>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</si>
  <si>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</si>
  <si>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</si>
  <si>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</si>
  <si>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</si>
  <si>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</si>
  <si>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</si>
  <si>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</si>
  <si>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</si>
  <si>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</si>
  <si>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</si>
  <si>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</si>
  <si>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</si>
  <si>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</si>
  <si>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</si>
  <si>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</si>
  <si>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</si>
  <si>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</si>
  <si>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</si>
  <si>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</si>
  <si>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</si>
  <si>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</si>
  <si>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</si>
  <si>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</si>
  <si>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</si>
  <si>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</si>
  <si>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</si>
  <si>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</si>
  <si>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</si>
  <si>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</si>
  <si>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</si>
  <si>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</si>
  <si>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</si>
  <si>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</si>
  <si>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</si>
  <si>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</si>
  <si>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</si>
  <si>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</si>
  <si>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</si>
  <si>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</si>
  <si>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</si>
  <si>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</si>
  <si>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</si>
  <si>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</si>
  <si>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</si>
  <si>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</si>
  <si>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</si>
  <si>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</si>
  <si>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</si>
  <si>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</si>
  <si>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</si>
  <si>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</si>
  <si>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</si>
  <si>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</si>
  <si>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</si>
  <si>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</si>
  <si>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</si>
  <si>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</si>
  <si>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</si>
  <si>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</si>
  <si>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</si>
  <si>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</si>
  <si>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</si>
  <si>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Начальник отдела экономики и развития АПК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</si>
  <si>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</si>
  <si>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</si>
  <si>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</si>
  <si>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</si>
  <si>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>Итоги социально-экономического развития 
Моргаушского района за январь-июнь 2020 года.</t>
  </si>
  <si>
    <t>Демографическая обстановка за январь - июнь 2020 года.</t>
  </si>
  <si>
    <t>Отгружено товаров собственного производства, 
выполнено работ и услуг собственными силами за январь - июнь 2020 года.</t>
  </si>
  <si>
    <t>Собственные доходы консолидированного бюджета за январь - июнь 2020 года.</t>
  </si>
  <si>
    <t>Платные услуги населению за январь - июнь 2020 года.</t>
  </si>
  <si>
    <t>Розничный товарооборот за январь - июнь 2020 года.</t>
  </si>
  <si>
    <t>Общественное питание за январь - июнь 2020 года.</t>
  </si>
  <si>
    <t>Животноводство за январь - июнь 2020 года.</t>
  </si>
  <si>
    <t>Производство продукции животноводства на 100 га с/х угодий за январь - июнь 2020 года.</t>
  </si>
  <si>
    <t>Поголовье скота на 1 июля 2020 года.</t>
  </si>
  <si>
    <t>Инвестиции за январь - июнь 2020 года.</t>
  </si>
  <si>
    <t>Рынок труда за январь - июнь 2020 года.</t>
  </si>
  <si>
    <t xml:space="preserve">     На 1 января 2020 г в районе числится 13628 постоянных хозяйств, численность населения  составляет 31641 человек.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</si>
</sst>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98" zoomScaleNormal="90" zoomScaleSheetLayoutView="98" zoomScalePageLayoutView="0" workbookViewId="0" topLeftCell="A87">
      <selection activeCell="N102" sqref="N102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3" t="s">
        <v>86</v>
      </c>
      <c r="C2" s="73"/>
      <c r="D2" s="73"/>
      <c r="E2" s="73"/>
      <c r="F2" s="73"/>
    </row>
    <row r="3" spans="2:6" ht="144" customHeight="1">
      <c r="B3" s="75" t="s">
        <v>78</v>
      </c>
      <c r="C3" s="75"/>
      <c r="D3" s="75"/>
      <c r="E3" s="75"/>
      <c r="F3" s="75"/>
    </row>
    <row r="4" spans="2:6" ht="99" customHeight="1">
      <c r="B4" s="76" t="s">
        <v>79</v>
      </c>
      <c r="C4" s="76"/>
      <c r="D4" s="76"/>
      <c r="E4" s="76"/>
      <c r="F4" s="76"/>
    </row>
    <row r="5" spans="2:6" ht="22.5" customHeight="1">
      <c r="B5" s="76" t="s">
        <v>98</v>
      </c>
      <c r="C5" s="76"/>
      <c r="D5" s="76"/>
      <c r="E5" s="76"/>
      <c r="F5" s="76"/>
    </row>
    <row r="6" spans="2:6" ht="30" customHeight="1">
      <c r="B6" s="77" t="s">
        <v>83</v>
      </c>
      <c r="C6" s="77"/>
      <c r="D6" s="77"/>
      <c r="E6" s="77"/>
      <c r="F6" s="77"/>
    </row>
    <row r="7" spans="2:6" ht="21" customHeight="1">
      <c r="B7" s="71" t="s">
        <v>87</v>
      </c>
      <c r="C7" s="70"/>
      <c r="D7" s="70"/>
      <c r="E7" s="70"/>
      <c r="F7" s="72"/>
    </row>
    <row r="8" spans="2:6" ht="27.75" customHeight="1">
      <c r="B8" s="57"/>
      <c r="C8" s="58" t="s">
        <v>25</v>
      </c>
      <c r="D8" s="59" t="s">
        <v>80</v>
      </c>
      <c r="E8" s="59" t="s">
        <v>84</v>
      </c>
      <c r="F8" s="58" t="s">
        <v>27</v>
      </c>
    </row>
    <row r="9" spans="2:6" ht="15.75" customHeight="1">
      <c r="B9" s="36" t="s">
        <v>0</v>
      </c>
      <c r="C9" s="60" t="s">
        <v>2</v>
      </c>
      <c r="D9" s="60">
        <v>114</v>
      </c>
      <c r="E9" s="60">
        <v>94</v>
      </c>
      <c r="F9" s="61">
        <f>E9-D9</f>
        <v>-20</v>
      </c>
    </row>
    <row r="10" spans="2:6" ht="15.75" customHeight="1">
      <c r="B10" s="36" t="s">
        <v>1</v>
      </c>
      <c r="C10" s="60" t="s">
        <v>2</v>
      </c>
      <c r="D10" s="62">
        <v>241</v>
      </c>
      <c r="E10" s="62">
        <v>244</v>
      </c>
      <c r="F10" s="61">
        <f>E10-D10</f>
        <v>3</v>
      </c>
    </row>
    <row r="11" spans="2:8" ht="30.75" customHeight="1">
      <c r="B11" s="74" t="s">
        <v>88</v>
      </c>
      <c r="C11" s="74"/>
      <c r="D11" s="74"/>
      <c r="E11" s="74"/>
      <c r="F11" s="74"/>
      <c r="H11" t="s">
        <v>29</v>
      </c>
    </row>
    <row r="12" spans="2:6" ht="17.25" customHeight="1">
      <c r="B12" s="3"/>
      <c r="C12" s="4" t="s">
        <v>25</v>
      </c>
      <c r="D12" s="5" t="s">
        <v>80</v>
      </c>
      <c r="E12" s="5" t="s">
        <v>84</v>
      </c>
      <c r="F12" s="12" t="s">
        <v>85</v>
      </c>
    </row>
    <row r="13" spans="2:6" ht="15.75" customHeight="1">
      <c r="B13" s="6" t="s">
        <v>53</v>
      </c>
      <c r="C13" s="7" t="s">
        <v>3</v>
      </c>
      <c r="D13" s="53">
        <v>2149272</v>
      </c>
      <c r="E13" s="53">
        <f>E15+E16</f>
        <v>2198865</v>
      </c>
      <c r="F13" s="24">
        <f>E13/D13*100</f>
        <v>102.30743247015735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400285</v>
      </c>
      <c r="E15" s="53">
        <v>417451.5</v>
      </c>
      <c r="F15" s="24">
        <f aca="true" t="shared" si="0" ref="F15:F25">E15/D15*100</f>
        <v>104.28856939430655</v>
      </c>
    </row>
    <row r="16" spans="2:6" ht="27.75" customHeight="1">
      <c r="B16" s="18" t="s">
        <v>32</v>
      </c>
      <c r="C16" s="7" t="s">
        <v>3</v>
      </c>
      <c r="D16" s="53">
        <v>1748987</v>
      </c>
      <c r="E16" s="53">
        <f>SUM(E17:E25)</f>
        <v>1781413.5</v>
      </c>
      <c r="F16" s="24">
        <f t="shared" si="0"/>
        <v>101.85401606758656</v>
      </c>
    </row>
    <row r="17" spans="2:6" ht="16.5" customHeight="1">
      <c r="B17" s="20" t="s">
        <v>65</v>
      </c>
      <c r="C17" s="7" t="s">
        <v>3</v>
      </c>
      <c r="D17" s="26">
        <v>29690.3</v>
      </c>
      <c r="E17" s="50">
        <v>61779.74</v>
      </c>
      <c r="F17" s="24">
        <f t="shared" si="0"/>
        <v>208.0805515606107</v>
      </c>
    </row>
    <row r="18" spans="2:6" ht="16.5" customHeight="1">
      <c r="B18" s="20" t="s">
        <v>57</v>
      </c>
      <c r="C18" s="7" t="s">
        <v>3</v>
      </c>
      <c r="D18" s="27">
        <v>1530384</v>
      </c>
      <c r="E18" s="50">
        <v>1543642.6</v>
      </c>
      <c r="F18" s="24">
        <f t="shared" si="0"/>
        <v>100.86635772459722</v>
      </c>
    </row>
    <row r="19" spans="2:6" ht="15.75">
      <c r="B19" s="43" t="s">
        <v>26</v>
      </c>
      <c r="C19" s="7" t="s">
        <v>3</v>
      </c>
      <c r="D19" s="26">
        <v>19276.2</v>
      </c>
      <c r="E19" s="50">
        <v>19447.7</v>
      </c>
      <c r="F19" s="24">
        <f t="shared" si="0"/>
        <v>100.8896981770266</v>
      </c>
    </row>
    <row r="20" spans="2:6" ht="15.75">
      <c r="B20" s="43" t="s">
        <v>48</v>
      </c>
      <c r="C20" s="7" t="s">
        <v>3</v>
      </c>
      <c r="D20" s="26">
        <v>13976.8</v>
      </c>
      <c r="E20" s="50">
        <v>12699.18</v>
      </c>
      <c r="F20" s="24">
        <f t="shared" si="0"/>
        <v>90.85899490584399</v>
      </c>
    </row>
    <row r="21" spans="2:6" ht="30" customHeight="1">
      <c r="B21" s="43" t="s">
        <v>62</v>
      </c>
      <c r="C21" s="7" t="s">
        <v>3</v>
      </c>
      <c r="D21" s="26">
        <v>21053.7</v>
      </c>
      <c r="E21" s="50">
        <v>25110.6</v>
      </c>
      <c r="F21" s="24">
        <f>E21/D21*100</f>
        <v>119.26929708317302</v>
      </c>
    </row>
    <row r="22" spans="2:6" ht="15.75" customHeight="1">
      <c r="B22" s="43" t="s">
        <v>31</v>
      </c>
      <c r="C22" s="7" t="s">
        <v>3</v>
      </c>
      <c r="D22" s="26">
        <v>6364</v>
      </c>
      <c r="E22" s="67">
        <v>5640</v>
      </c>
      <c r="F22" s="24">
        <f>E22/D22*100</f>
        <v>88.62350722815839</v>
      </c>
    </row>
    <row r="23" spans="2:6" ht="15.75">
      <c r="B23" s="43" t="s">
        <v>30</v>
      </c>
      <c r="C23" s="7" t="s">
        <v>3</v>
      </c>
      <c r="D23" s="38">
        <v>33985.6</v>
      </c>
      <c r="E23" s="56">
        <v>36370</v>
      </c>
      <c r="F23" s="24">
        <f t="shared" si="0"/>
        <v>107.01591262181631</v>
      </c>
    </row>
    <row r="24" spans="2:6" ht="17.25" customHeight="1">
      <c r="B24" s="44" t="s">
        <v>75</v>
      </c>
      <c r="C24" s="7" t="s">
        <v>49</v>
      </c>
      <c r="D24" s="27">
        <v>38351</v>
      </c>
      <c r="E24" s="50">
        <v>34079</v>
      </c>
      <c r="F24" s="24">
        <f t="shared" si="0"/>
        <v>88.86078589867279</v>
      </c>
    </row>
    <row r="25" spans="2:6" ht="14.25" customHeight="1">
      <c r="B25" s="43" t="s">
        <v>45</v>
      </c>
      <c r="C25" s="7" t="s">
        <v>3</v>
      </c>
      <c r="D25" s="50">
        <v>55905.5</v>
      </c>
      <c r="E25" s="50">
        <v>42644.68</v>
      </c>
      <c r="F25" s="24">
        <f t="shared" si="0"/>
        <v>76.27993667885985</v>
      </c>
    </row>
    <row r="26" spans="2:6" ht="20.25" customHeight="1">
      <c r="B26" s="70" t="s">
        <v>89</v>
      </c>
      <c r="C26" s="70"/>
      <c r="D26" s="70"/>
      <c r="E26" s="70"/>
      <c r="F26" s="70"/>
    </row>
    <row r="27" spans="2:6" ht="14.25" customHeight="1">
      <c r="B27" s="59"/>
      <c r="C27" s="63" t="s">
        <v>25</v>
      </c>
      <c r="D27" s="59" t="s">
        <v>80</v>
      </c>
      <c r="E27" s="59" t="s">
        <v>84</v>
      </c>
      <c r="F27" s="64" t="s">
        <v>85</v>
      </c>
    </row>
    <row r="28" spans="2:6" ht="15.75" customHeight="1">
      <c r="B28" s="65" t="s">
        <v>52</v>
      </c>
      <c r="C28" s="63" t="s">
        <v>3</v>
      </c>
      <c r="D28" s="52">
        <v>84971.1</v>
      </c>
      <c r="E28" s="52">
        <v>82548.3</v>
      </c>
      <c r="F28" s="52">
        <f>E28/D28*100</f>
        <v>97.14867760921065</v>
      </c>
    </row>
    <row r="29" spans="2:6" ht="18.75" customHeight="1">
      <c r="B29" s="66" t="s">
        <v>42</v>
      </c>
      <c r="C29" s="63" t="s">
        <v>3</v>
      </c>
      <c r="D29" s="50">
        <v>13022.3</v>
      </c>
      <c r="E29" s="50">
        <v>13109.1</v>
      </c>
      <c r="F29" s="52">
        <f>E29/D29*100</f>
        <v>100.66654891992968</v>
      </c>
    </row>
    <row r="30" spans="2:6" ht="15.75" customHeight="1">
      <c r="B30" s="71" t="s">
        <v>90</v>
      </c>
      <c r="C30" s="70"/>
      <c r="D30" s="70"/>
      <c r="E30" s="70"/>
      <c r="F30" s="72"/>
    </row>
    <row r="31" spans="2:6" ht="13.5" customHeight="1">
      <c r="B31" s="3"/>
      <c r="C31" s="4" t="s">
        <v>25</v>
      </c>
      <c r="D31" s="5" t="s">
        <v>80</v>
      </c>
      <c r="E31" s="5" t="s">
        <v>84</v>
      </c>
      <c r="F31" s="12" t="s">
        <v>85</v>
      </c>
    </row>
    <row r="32" spans="2:6" ht="15.75">
      <c r="B32" s="9" t="s">
        <v>52</v>
      </c>
      <c r="C32" s="7" t="s">
        <v>3</v>
      </c>
      <c r="D32" s="24">
        <v>64324.5</v>
      </c>
      <c r="E32" s="52">
        <f>E33+E34+E35+E36+E37+E38</f>
        <v>53067.4</v>
      </c>
      <c r="F32" s="24">
        <f aca="true" t="shared" si="1" ref="F32:F38">E32/D32*100</f>
        <v>82.49951418199909</v>
      </c>
    </row>
    <row r="33" spans="2:6" ht="18.75" customHeight="1">
      <c r="B33" s="43" t="s">
        <v>55</v>
      </c>
      <c r="C33" s="7" t="s">
        <v>3</v>
      </c>
      <c r="D33" s="26">
        <v>7906.6</v>
      </c>
      <c r="E33" s="50">
        <v>7256.7</v>
      </c>
      <c r="F33" s="24">
        <f>E33/D33*100</f>
        <v>91.78028482533578</v>
      </c>
    </row>
    <row r="34" spans="2:6" ht="18.75" customHeight="1">
      <c r="B34" s="20" t="s">
        <v>58</v>
      </c>
      <c r="C34" s="7" t="s">
        <v>3</v>
      </c>
      <c r="D34" s="26">
        <v>7560.5</v>
      </c>
      <c r="E34" s="50">
        <v>7358.7</v>
      </c>
      <c r="F34" s="24">
        <f>E34/D34*100</f>
        <v>97.3308643608227</v>
      </c>
    </row>
    <row r="35" spans="2:6" ht="18.75" customHeight="1">
      <c r="B35" s="36" t="s">
        <v>54</v>
      </c>
      <c r="C35" s="7" t="s">
        <v>3</v>
      </c>
      <c r="D35" s="26">
        <v>2613</v>
      </c>
      <c r="E35" s="50">
        <v>2522</v>
      </c>
      <c r="F35" s="24">
        <f t="shared" si="1"/>
        <v>96.51741293532339</v>
      </c>
    </row>
    <row r="36" spans="2:6" ht="18.75" customHeight="1">
      <c r="B36" s="36" t="s">
        <v>76</v>
      </c>
      <c r="C36" s="7" t="s">
        <v>3</v>
      </c>
      <c r="D36" s="26">
        <v>1727.4</v>
      </c>
      <c r="E36" s="50">
        <v>802.5</v>
      </c>
      <c r="F36" s="24">
        <f t="shared" si="1"/>
        <v>46.45710316081973</v>
      </c>
    </row>
    <row r="37" spans="2:6" ht="31.5" customHeight="1">
      <c r="B37" s="20" t="s">
        <v>62</v>
      </c>
      <c r="C37" s="7" t="s">
        <v>3</v>
      </c>
      <c r="D37" s="26">
        <v>7180</v>
      </c>
      <c r="E37" s="50">
        <v>7603.5</v>
      </c>
      <c r="F37" s="24">
        <f t="shared" si="1"/>
        <v>105.8983286908078</v>
      </c>
    </row>
    <row r="38" spans="2:6" ht="18.75" customHeight="1">
      <c r="B38" s="36" t="s">
        <v>40</v>
      </c>
      <c r="C38" s="7" t="s">
        <v>3</v>
      </c>
      <c r="D38" s="35">
        <v>37337</v>
      </c>
      <c r="E38" s="69">
        <v>27524</v>
      </c>
      <c r="F38" s="24">
        <f t="shared" si="1"/>
        <v>73.71775986287061</v>
      </c>
    </row>
    <row r="39" spans="2:6" ht="15.75" customHeight="1">
      <c r="B39" s="70" t="s">
        <v>91</v>
      </c>
      <c r="C39" s="70"/>
      <c r="D39" s="70"/>
      <c r="E39" s="70"/>
      <c r="F39" s="70"/>
    </row>
    <row r="40" spans="2:6" ht="14.25" customHeight="1">
      <c r="B40" s="3"/>
      <c r="C40" s="4" t="s">
        <v>25</v>
      </c>
      <c r="D40" s="5" t="s">
        <v>80</v>
      </c>
      <c r="E40" s="5" t="s">
        <v>84</v>
      </c>
      <c r="F40" s="12" t="s">
        <v>85</v>
      </c>
    </row>
    <row r="41" spans="2:6" ht="16.5" customHeight="1">
      <c r="B41" s="9" t="s">
        <v>5</v>
      </c>
      <c r="C41" s="7" t="s">
        <v>3</v>
      </c>
      <c r="D41" s="32">
        <v>517928</v>
      </c>
      <c r="E41" s="53">
        <f>E42+E43+E44</f>
        <v>558286</v>
      </c>
      <c r="F41" s="24">
        <f>E41/D41*100</f>
        <v>107.79220277722</v>
      </c>
    </row>
    <row r="42" spans="2:6" ht="16.5" customHeight="1">
      <c r="B42" s="20" t="s">
        <v>73</v>
      </c>
      <c r="C42" s="7" t="s">
        <v>3</v>
      </c>
      <c r="D42" s="26">
        <v>143174</v>
      </c>
      <c r="E42" s="50">
        <v>155474</v>
      </c>
      <c r="F42" s="24">
        <f>E42/D42*100</f>
        <v>108.5909452833615</v>
      </c>
    </row>
    <row r="43" spans="2:6" ht="16.5" customHeight="1">
      <c r="B43" s="8" t="s">
        <v>4</v>
      </c>
      <c r="C43" s="7" t="s">
        <v>3</v>
      </c>
      <c r="D43" s="26">
        <v>324603</v>
      </c>
      <c r="E43" s="50">
        <v>349165</v>
      </c>
      <c r="F43" s="24">
        <f>E43/D43*100</f>
        <v>107.56678157626393</v>
      </c>
    </row>
    <row r="44" spans="2:6" ht="16.5" customHeight="1">
      <c r="B44" s="8" t="s">
        <v>40</v>
      </c>
      <c r="C44" s="7" t="s">
        <v>3</v>
      </c>
      <c r="D44" s="26">
        <v>50151</v>
      </c>
      <c r="E44" s="50">
        <v>53647</v>
      </c>
      <c r="F44" s="24">
        <f>E44/D44*100</f>
        <v>106.97094773783175</v>
      </c>
    </row>
    <row r="45" spans="2:6" ht="16.5" customHeight="1">
      <c r="B45" s="70" t="s">
        <v>92</v>
      </c>
      <c r="C45" s="70"/>
      <c r="D45" s="70"/>
      <c r="E45" s="70"/>
      <c r="F45" s="70"/>
    </row>
    <row r="46" spans="2:6" ht="16.5" customHeight="1">
      <c r="B46" s="3"/>
      <c r="C46" s="4" t="s">
        <v>25</v>
      </c>
      <c r="D46" s="5" t="s">
        <v>80</v>
      </c>
      <c r="E46" s="5" t="s">
        <v>84</v>
      </c>
      <c r="F46" s="12" t="s">
        <v>85</v>
      </c>
    </row>
    <row r="47" spans="2:6" ht="15.75">
      <c r="B47" s="9" t="s">
        <v>5</v>
      </c>
      <c r="C47" s="7" t="s">
        <v>3</v>
      </c>
      <c r="D47" s="32">
        <v>59213.1</v>
      </c>
      <c r="E47" s="52">
        <f>E48+E49+E50</f>
        <v>35676.799999999996</v>
      </c>
      <c r="F47" s="24">
        <f>E47/D47*100</f>
        <v>60.25153217784578</v>
      </c>
    </row>
    <row r="48" spans="2:6" ht="16.5" customHeight="1">
      <c r="B48" s="20" t="s">
        <v>73</v>
      </c>
      <c r="C48" s="7" t="s">
        <v>3</v>
      </c>
      <c r="D48" s="26">
        <v>25513</v>
      </c>
      <c r="E48" s="50">
        <v>15848</v>
      </c>
      <c r="F48" s="24">
        <f>E48/D48*100</f>
        <v>62.11735193822757</v>
      </c>
    </row>
    <row r="49" spans="2:6" ht="18" customHeight="1">
      <c r="B49" s="8" t="s">
        <v>56</v>
      </c>
      <c r="C49" s="7" t="s">
        <v>3</v>
      </c>
      <c r="D49" s="26">
        <v>33144.9</v>
      </c>
      <c r="E49" s="50">
        <v>19397.1</v>
      </c>
      <c r="F49" s="24">
        <f>E49/D49*100</f>
        <v>58.522125575880445</v>
      </c>
    </row>
    <row r="50" spans="2:6" ht="18" customHeight="1">
      <c r="B50" s="8" t="s">
        <v>40</v>
      </c>
      <c r="C50" s="7" t="s">
        <v>3</v>
      </c>
      <c r="D50" s="46">
        <v>555.2</v>
      </c>
      <c r="E50" s="50">
        <v>431.7</v>
      </c>
      <c r="F50" s="24">
        <f>E50/D50*100</f>
        <v>77.75576368876081</v>
      </c>
    </row>
    <row r="51" spans="2:6" ht="21.75" customHeight="1">
      <c r="B51" s="70" t="s">
        <v>93</v>
      </c>
      <c r="C51" s="70"/>
      <c r="D51" s="70"/>
      <c r="E51" s="70"/>
      <c r="F51" s="70"/>
    </row>
    <row r="52" spans="2:6" ht="15" customHeight="1">
      <c r="B52" s="3"/>
      <c r="C52" s="4" t="s">
        <v>25</v>
      </c>
      <c r="D52" s="5" t="s">
        <v>80</v>
      </c>
      <c r="E52" s="5" t="s">
        <v>84</v>
      </c>
      <c r="F52" s="12" t="s">
        <v>85</v>
      </c>
    </row>
    <row r="53" spans="2:6" ht="31.5">
      <c r="B53" s="9" t="s">
        <v>17</v>
      </c>
      <c r="C53" s="10" t="s">
        <v>10</v>
      </c>
      <c r="D53" s="24">
        <v>1991.1</v>
      </c>
      <c r="E53" s="52">
        <v>2038.1</v>
      </c>
      <c r="F53" s="24">
        <f aca="true" t="shared" si="2" ref="F53:F71">E53/D53*100</f>
        <v>102.3605042438853</v>
      </c>
    </row>
    <row r="54" spans="2:6" ht="15.75">
      <c r="B54" s="1" t="s">
        <v>46</v>
      </c>
      <c r="C54" s="26" t="s">
        <v>10</v>
      </c>
      <c r="D54" s="26">
        <v>649.2</v>
      </c>
      <c r="E54" s="50">
        <v>644.4</v>
      </c>
      <c r="F54" s="24">
        <f>E54/D54*100</f>
        <v>99.26062846580406</v>
      </c>
    </row>
    <row r="55" spans="2:6" ht="15.75">
      <c r="B55" s="1" t="s">
        <v>43</v>
      </c>
      <c r="C55" s="10" t="s">
        <v>10</v>
      </c>
      <c r="D55" s="26">
        <v>1289.3</v>
      </c>
      <c r="E55" s="50">
        <v>1322.1</v>
      </c>
      <c r="F55" s="24">
        <f>E55/D55*100</f>
        <v>102.54401613278523</v>
      </c>
    </row>
    <row r="56" spans="2:6" ht="15.75" customHeight="1">
      <c r="B56" s="1" t="s">
        <v>47</v>
      </c>
      <c r="C56" s="10" t="s">
        <v>10</v>
      </c>
      <c r="D56" s="26">
        <v>52.6</v>
      </c>
      <c r="E56" s="50">
        <v>71.7</v>
      </c>
      <c r="F56" s="24">
        <f>E56/D56*100</f>
        <v>136.31178707224333</v>
      </c>
    </row>
    <row r="57" spans="2:6" ht="15.75" customHeight="1">
      <c r="B57" s="9" t="s">
        <v>18</v>
      </c>
      <c r="C57" s="10" t="s">
        <v>10</v>
      </c>
      <c r="D57" s="24">
        <v>18201.6</v>
      </c>
      <c r="E57" s="52">
        <v>17547.2</v>
      </c>
      <c r="F57" s="24">
        <f t="shared" si="2"/>
        <v>96.40471167369903</v>
      </c>
    </row>
    <row r="58" spans="2:6" ht="16.5" customHeight="1">
      <c r="B58" s="20" t="s">
        <v>46</v>
      </c>
      <c r="C58" s="10" t="s">
        <v>10</v>
      </c>
      <c r="D58" s="26">
        <v>4409.7</v>
      </c>
      <c r="E58" s="50">
        <v>4927.7</v>
      </c>
      <c r="F58" s="24">
        <f>E58/D58*100</f>
        <v>111.74683085017121</v>
      </c>
    </row>
    <row r="59" spans="2:6" ht="16.5" customHeight="1">
      <c r="B59" s="20" t="s">
        <v>43</v>
      </c>
      <c r="C59" s="10" t="s">
        <v>10</v>
      </c>
      <c r="D59" s="26">
        <v>13356.7</v>
      </c>
      <c r="E59" s="50">
        <v>12176.3</v>
      </c>
      <c r="F59" s="24">
        <f>E59/D59*100</f>
        <v>91.16248774023524</v>
      </c>
    </row>
    <row r="60" spans="2:6" ht="16.5" customHeight="1">
      <c r="B60" s="20" t="s">
        <v>47</v>
      </c>
      <c r="C60" s="10" t="s">
        <v>10</v>
      </c>
      <c r="D60" s="26">
        <v>435.3</v>
      </c>
      <c r="E60" s="50">
        <v>443.2</v>
      </c>
      <c r="F60" s="24">
        <f>E60/D60*100</f>
        <v>101.8148403399954</v>
      </c>
    </row>
    <row r="61" spans="2:6" ht="31.5">
      <c r="B61" s="9" t="s">
        <v>64</v>
      </c>
      <c r="C61" s="10" t="s">
        <v>19</v>
      </c>
      <c r="D61" s="28">
        <v>2441</v>
      </c>
      <c r="E61" s="53">
        <f>E57/E84*1000</f>
        <v>2445.602787456446</v>
      </c>
      <c r="F61" s="24">
        <f t="shared" si="2"/>
        <v>100.1885615508581</v>
      </c>
    </row>
    <row r="62" spans="2:6" ht="31.5" customHeight="1">
      <c r="B62" s="20" t="s">
        <v>61</v>
      </c>
      <c r="C62" s="10" t="s">
        <v>19</v>
      </c>
      <c r="D62" s="29">
        <v>2310</v>
      </c>
      <c r="E62" s="51">
        <v>2629</v>
      </c>
      <c r="F62" s="24">
        <f>E62/D62*100</f>
        <v>113.80952380952381</v>
      </c>
    </row>
    <row r="63" spans="2:6" ht="15.75">
      <c r="B63" s="9" t="s">
        <v>34</v>
      </c>
      <c r="C63" s="21" t="s">
        <v>20</v>
      </c>
      <c r="D63" s="23">
        <v>70269.4</v>
      </c>
      <c r="E63" s="52">
        <v>76152.4</v>
      </c>
      <c r="F63" s="24">
        <f t="shared" si="2"/>
        <v>108.3720652232693</v>
      </c>
    </row>
    <row r="64" spans="2:6" ht="16.5" customHeight="1">
      <c r="B64" s="20" t="s">
        <v>46</v>
      </c>
      <c r="C64" s="10" t="s">
        <v>20</v>
      </c>
      <c r="D64" s="26">
        <v>65919.5</v>
      </c>
      <c r="E64" s="50">
        <v>71663.3</v>
      </c>
      <c r="F64" s="24">
        <f t="shared" si="2"/>
        <v>108.71335492532559</v>
      </c>
    </row>
    <row r="65" spans="2:6" ht="16.5" customHeight="1">
      <c r="B65" s="20" t="s">
        <v>43</v>
      </c>
      <c r="C65" s="10" t="s">
        <v>20</v>
      </c>
      <c r="D65" s="26">
        <v>4339.7</v>
      </c>
      <c r="E65" s="50">
        <v>3721</v>
      </c>
      <c r="F65" s="24">
        <f t="shared" si="2"/>
        <v>85.74325414199139</v>
      </c>
    </row>
    <row r="66" spans="2:6" ht="16.5" customHeight="1">
      <c r="B66" s="20" t="s">
        <v>47</v>
      </c>
      <c r="C66" s="10" t="s">
        <v>20</v>
      </c>
      <c r="D66" s="26">
        <v>10.2</v>
      </c>
      <c r="E66" s="50">
        <v>768.1</v>
      </c>
      <c r="F66" s="24">
        <f>E66/D66*100</f>
        <v>7530.392156862746</v>
      </c>
    </row>
    <row r="67" spans="2:6" ht="15" customHeight="1">
      <c r="B67" s="49" t="s">
        <v>22</v>
      </c>
      <c r="C67" s="19" t="s">
        <v>24</v>
      </c>
      <c r="D67" s="23">
        <v>632</v>
      </c>
      <c r="E67" s="52">
        <v>688</v>
      </c>
      <c r="F67" s="24">
        <f t="shared" si="2"/>
        <v>108.86075949367088</v>
      </c>
    </row>
    <row r="68" spans="2:6" ht="16.5" customHeight="1">
      <c r="B68" s="49" t="s">
        <v>23</v>
      </c>
      <c r="C68" s="19" t="s">
        <v>24</v>
      </c>
      <c r="D68" s="23">
        <v>429</v>
      </c>
      <c r="E68" s="52">
        <v>453</v>
      </c>
      <c r="F68" s="24">
        <f t="shared" si="2"/>
        <v>105.5944055944056</v>
      </c>
    </row>
    <row r="69" spans="2:6" ht="15.75">
      <c r="B69" s="49" t="s">
        <v>6</v>
      </c>
      <c r="C69" s="19" t="s">
        <v>9</v>
      </c>
      <c r="D69" s="28">
        <v>1171</v>
      </c>
      <c r="E69" s="53">
        <v>1173</v>
      </c>
      <c r="F69" s="24">
        <f>E69/D69*100</f>
        <v>100.17079419299743</v>
      </c>
    </row>
    <row r="70" spans="2:6" ht="18.75" customHeight="1">
      <c r="B70" s="49" t="s">
        <v>7</v>
      </c>
      <c r="C70" s="19" t="s">
        <v>9</v>
      </c>
      <c r="D70" s="28">
        <v>2288</v>
      </c>
      <c r="E70" s="53">
        <v>2421</v>
      </c>
      <c r="F70" s="24">
        <f>E70/D70*100</f>
        <v>105.81293706293707</v>
      </c>
    </row>
    <row r="71" spans="2:6" ht="18.75" customHeight="1">
      <c r="B71" s="49" t="s">
        <v>44</v>
      </c>
      <c r="C71" s="19" t="s">
        <v>21</v>
      </c>
      <c r="D71" s="28">
        <v>154</v>
      </c>
      <c r="E71" s="53">
        <v>166.45</v>
      </c>
      <c r="F71" s="24">
        <f t="shared" si="2"/>
        <v>108.08441558441557</v>
      </c>
    </row>
    <row r="72" spans="2:6" ht="15.75">
      <c r="B72" s="70" t="s">
        <v>94</v>
      </c>
      <c r="C72" s="70"/>
      <c r="D72" s="70"/>
      <c r="E72" s="70"/>
      <c r="F72" s="70"/>
    </row>
    <row r="73" spans="2:6" ht="18" customHeight="1">
      <c r="B73" s="3"/>
      <c r="C73" s="4" t="s">
        <v>25</v>
      </c>
      <c r="D73" s="5" t="s">
        <v>80</v>
      </c>
      <c r="E73" s="5" t="s">
        <v>84</v>
      </c>
      <c r="F73" s="12" t="s">
        <v>85</v>
      </c>
    </row>
    <row r="74" spans="2:6" ht="15.75">
      <c r="B74" s="20" t="s">
        <v>36</v>
      </c>
      <c r="C74" s="10" t="s">
        <v>8</v>
      </c>
      <c r="D74" s="23">
        <f>D53/63000*1000</f>
        <v>31.604761904761908</v>
      </c>
      <c r="E74" s="52">
        <f>E53/63000*1000</f>
        <v>32.35079365079365</v>
      </c>
      <c r="F74" s="24">
        <f>E74/D74*100</f>
        <v>102.36050424388527</v>
      </c>
    </row>
    <row r="75" spans="2:6" ht="21.75" customHeight="1">
      <c r="B75" s="20" t="s">
        <v>38</v>
      </c>
      <c r="C75" s="10" t="s">
        <v>8</v>
      </c>
      <c r="D75" s="30">
        <v>33.95</v>
      </c>
      <c r="E75" s="54">
        <v>33.7</v>
      </c>
      <c r="F75" s="24">
        <f>E75/D75*100</f>
        <v>99.26362297496318</v>
      </c>
    </row>
    <row r="76" spans="2:6" ht="21.75" customHeight="1">
      <c r="B76" s="20" t="s">
        <v>37</v>
      </c>
      <c r="C76" s="10" t="s">
        <v>8</v>
      </c>
      <c r="D76" s="23">
        <f>D57/63000*1000</f>
        <v>288.91428571428565</v>
      </c>
      <c r="E76" s="52">
        <f>E57/63000*1000</f>
        <v>278.52698412698413</v>
      </c>
      <c r="F76" s="24">
        <f>E76/D76*100</f>
        <v>96.40471167369904</v>
      </c>
    </row>
    <row r="77" spans="2:6" ht="17.25" customHeight="1">
      <c r="B77" s="20" t="s">
        <v>39</v>
      </c>
      <c r="C77" s="10" t="s">
        <v>8</v>
      </c>
      <c r="D77" s="31">
        <v>230.64</v>
      </c>
      <c r="E77" s="55">
        <v>257.69</v>
      </c>
      <c r="F77" s="24">
        <f>E77/D77*100</f>
        <v>111.72823447797433</v>
      </c>
    </row>
    <row r="78" spans="2:6" ht="17.25" customHeight="1">
      <c r="B78" s="70" t="s">
        <v>95</v>
      </c>
      <c r="C78" s="70"/>
      <c r="D78" s="70"/>
      <c r="E78" s="70"/>
      <c r="F78" s="70"/>
    </row>
    <row r="79" spans="2:6" ht="16.5" customHeight="1">
      <c r="B79" s="3"/>
      <c r="C79" s="4" t="s">
        <v>25</v>
      </c>
      <c r="D79" s="5" t="s">
        <v>80</v>
      </c>
      <c r="E79" s="5" t="s">
        <v>84</v>
      </c>
      <c r="F79" s="12" t="s">
        <v>85</v>
      </c>
    </row>
    <row r="80" spans="2:6" ht="15" customHeight="1">
      <c r="B80" s="9" t="s">
        <v>14</v>
      </c>
      <c r="C80" s="19" t="s">
        <v>9</v>
      </c>
      <c r="D80" s="19">
        <v>15092</v>
      </c>
      <c r="E80" s="32">
        <v>15181</v>
      </c>
      <c r="F80" s="24">
        <f aca="true" t="shared" si="3" ref="F80:F103">E80/D80*100</f>
        <v>100.58971640604292</v>
      </c>
    </row>
    <row r="81" spans="2:6" ht="16.5" customHeight="1">
      <c r="B81" s="20" t="s">
        <v>46</v>
      </c>
      <c r="C81" s="10" t="s">
        <v>9</v>
      </c>
      <c r="D81" s="45">
        <v>4628</v>
      </c>
      <c r="E81" s="45">
        <v>4929</v>
      </c>
      <c r="F81" s="24">
        <f t="shared" si="3"/>
        <v>106.5038893690579</v>
      </c>
    </row>
    <row r="82" spans="2:6" ht="17.25" customHeight="1">
      <c r="B82" s="20" t="s">
        <v>43</v>
      </c>
      <c r="C82" s="10" t="s">
        <v>9</v>
      </c>
      <c r="D82" s="45">
        <v>10022</v>
      </c>
      <c r="E82" s="45">
        <v>9862</v>
      </c>
      <c r="F82" s="24">
        <f t="shared" si="3"/>
        <v>98.40351227299941</v>
      </c>
    </row>
    <row r="83" spans="2:6" ht="15" customHeight="1">
      <c r="B83" s="20" t="s">
        <v>47</v>
      </c>
      <c r="C83" s="10" t="s">
        <v>9</v>
      </c>
      <c r="D83" s="45">
        <v>442</v>
      </c>
      <c r="E83" s="45">
        <v>390</v>
      </c>
      <c r="F83" s="24">
        <f t="shared" si="3"/>
        <v>88.23529411764706</v>
      </c>
    </row>
    <row r="84" spans="2:6" ht="17.25" customHeight="1">
      <c r="B84" s="9" t="s">
        <v>77</v>
      </c>
      <c r="C84" s="19" t="s">
        <v>9</v>
      </c>
      <c r="D84" s="19">
        <v>7458</v>
      </c>
      <c r="E84" s="19">
        <v>7175</v>
      </c>
      <c r="F84" s="24">
        <f t="shared" si="3"/>
        <v>96.20541700187718</v>
      </c>
    </row>
    <row r="85" spans="2:9" ht="15.75" customHeight="1">
      <c r="B85" s="20" t="s">
        <v>46</v>
      </c>
      <c r="C85" s="10" t="s">
        <v>9</v>
      </c>
      <c r="D85" s="45">
        <v>2056</v>
      </c>
      <c r="E85" s="45">
        <v>2080</v>
      </c>
      <c r="F85" s="24">
        <f t="shared" si="3"/>
        <v>101.16731517509727</v>
      </c>
      <c r="I85" s="17"/>
    </row>
    <row r="86" spans="2:9" ht="15.75" customHeight="1">
      <c r="B86" s="20" t="s">
        <v>43</v>
      </c>
      <c r="C86" s="10" t="s">
        <v>9</v>
      </c>
      <c r="D86" s="45">
        <v>5218</v>
      </c>
      <c r="E86" s="45">
        <v>4909</v>
      </c>
      <c r="F86" s="24">
        <f t="shared" si="3"/>
        <v>94.07819087773093</v>
      </c>
      <c r="I86" s="17"/>
    </row>
    <row r="87" spans="2:9" ht="15.75" customHeight="1">
      <c r="B87" s="20" t="s">
        <v>47</v>
      </c>
      <c r="C87" s="10" t="s">
        <v>9</v>
      </c>
      <c r="D87" s="45">
        <v>184</v>
      </c>
      <c r="E87" s="45">
        <v>186</v>
      </c>
      <c r="F87" s="24">
        <f t="shared" si="3"/>
        <v>101.08695652173914</v>
      </c>
      <c r="I87" s="17"/>
    </row>
    <row r="88" spans="2:9" ht="15.75" customHeight="1">
      <c r="B88" s="9" t="s">
        <v>15</v>
      </c>
      <c r="C88" s="19" t="s">
        <v>9</v>
      </c>
      <c r="D88" s="19">
        <v>3578</v>
      </c>
      <c r="E88" s="19">
        <v>3316</v>
      </c>
      <c r="F88" s="24">
        <f t="shared" si="3"/>
        <v>92.6774734488541</v>
      </c>
      <c r="I88" s="17"/>
    </row>
    <row r="89" spans="2:6" ht="15" customHeight="1">
      <c r="B89" s="20" t="s">
        <v>46</v>
      </c>
      <c r="C89" s="10" t="s">
        <v>9</v>
      </c>
      <c r="D89" s="42">
        <v>2139</v>
      </c>
      <c r="E89" s="42">
        <v>2022</v>
      </c>
      <c r="F89" s="24">
        <f t="shared" si="3"/>
        <v>94.53015427769986</v>
      </c>
    </row>
    <row r="90" spans="2:6" ht="15" customHeight="1">
      <c r="B90" s="20" t="s">
        <v>43</v>
      </c>
      <c r="C90" s="10" t="s">
        <v>9</v>
      </c>
      <c r="D90" s="42">
        <v>750</v>
      </c>
      <c r="E90" s="42">
        <v>762</v>
      </c>
      <c r="F90" s="24">
        <f t="shared" si="3"/>
        <v>101.6</v>
      </c>
    </row>
    <row r="91" spans="2:6" ht="15" customHeight="1">
      <c r="B91" s="20" t="s">
        <v>47</v>
      </c>
      <c r="C91" s="10" t="s">
        <v>9</v>
      </c>
      <c r="D91" s="42">
        <v>689</v>
      </c>
      <c r="E91" s="42">
        <v>532</v>
      </c>
      <c r="F91" s="24">
        <f t="shared" si="3"/>
        <v>77.2133526850508</v>
      </c>
    </row>
    <row r="92" spans="2:6" ht="15" customHeight="1">
      <c r="B92" s="9" t="s">
        <v>35</v>
      </c>
      <c r="C92" s="19" t="s">
        <v>66</v>
      </c>
      <c r="D92" s="32">
        <v>581</v>
      </c>
      <c r="E92" s="32">
        <v>652.19</v>
      </c>
      <c r="F92" s="24">
        <f t="shared" si="3"/>
        <v>112.25301204819277</v>
      </c>
    </row>
    <row r="93" spans="2:6" ht="15.75">
      <c r="B93" s="20" t="s">
        <v>46</v>
      </c>
      <c r="C93" s="10" t="s">
        <v>66</v>
      </c>
      <c r="D93" s="26">
        <v>520.7</v>
      </c>
      <c r="E93" s="26">
        <v>582.733</v>
      </c>
      <c r="F93" s="24">
        <f t="shared" si="3"/>
        <v>111.91338582677164</v>
      </c>
    </row>
    <row r="94" spans="2:6" ht="15.75">
      <c r="B94" s="20" t="s">
        <v>43</v>
      </c>
      <c r="C94" s="10" t="s">
        <v>66</v>
      </c>
      <c r="D94" s="26">
        <v>59.3</v>
      </c>
      <c r="E94" s="26">
        <v>60.849</v>
      </c>
      <c r="F94" s="24">
        <f t="shared" si="3"/>
        <v>102.61214165261383</v>
      </c>
    </row>
    <row r="95" spans="2:6" ht="15.75">
      <c r="B95" s="20" t="s">
        <v>47</v>
      </c>
      <c r="C95" s="10" t="s">
        <v>66</v>
      </c>
      <c r="D95" s="26">
        <v>0.5</v>
      </c>
      <c r="E95" s="26">
        <v>8.612</v>
      </c>
      <c r="F95" s="24">
        <f t="shared" si="3"/>
        <v>1722.4</v>
      </c>
    </row>
    <row r="96" spans="2:6" ht="15.75">
      <c r="B96" s="9" t="s">
        <v>16</v>
      </c>
      <c r="C96" s="19" t="s">
        <v>70</v>
      </c>
      <c r="D96" s="32">
        <v>31</v>
      </c>
      <c r="E96" s="32">
        <v>20</v>
      </c>
      <c r="F96" s="24">
        <f t="shared" si="3"/>
        <v>64.51612903225806</v>
      </c>
    </row>
    <row r="97" spans="2:6" ht="15.75">
      <c r="B97" s="20" t="s">
        <v>46</v>
      </c>
      <c r="C97" s="10" t="s">
        <v>9</v>
      </c>
      <c r="D97" s="42">
        <v>13</v>
      </c>
      <c r="E97" s="42">
        <v>4</v>
      </c>
      <c r="F97" s="24">
        <f t="shared" si="3"/>
        <v>30.76923076923077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9</v>
      </c>
      <c r="E99" s="42">
        <v>7</v>
      </c>
      <c r="F99" s="24">
        <f>E99/D99*100</f>
        <v>77.77777777777779</v>
      </c>
    </row>
    <row r="100" spans="2:6" ht="15.75">
      <c r="B100" s="9" t="s">
        <v>63</v>
      </c>
      <c r="C100" s="19" t="s">
        <v>9</v>
      </c>
      <c r="D100" s="32">
        <v>12832</v>
      </c>
      <c r="E100" s="32">
        <v>13710</v>
      </c>
      <c r="F100" s="24">
        <f t="shared" si="3"/>
        <v>106.84226932668328</v>
      </c>
    </row>
    <row r="101" spans="2:6" ht="16.5" customHeight="1">
      <c r="B101" s="20" t="s">
        <v>46</v>
      </c>
      <c r="C101" s="10" t="s">
        <v>9</v>
      </c>
      <c r="D101" s="45">
        <v>197</v>
      </c>
      <c r="E101" s="45">
        <v>230</v>
      </c>
      <c r="F101" s="24">
        <f>E101/D101*100</f>
        <v>116.75126903553299</v>
      </c>
    </row>
    <row r="102" spans="2:6" ht="18" customHeight="1">
      <c r="B102" s="20" t="s">
        <v>43</v>
      </c>
      <c r="C102" s="10" t="s">
        <v>9</v>
      </c>
      <c r="D102" s="45">
        <v>12076</v>
      </c>
      <c r="E102" s="45">
        <v>12663</v>
      </c>
      <c r="F102" s="24">
        <f t="shared" si="3"/>
        <v>104.86088108645247</v>
      </c>
    </row>
    <row r="103" spans="2:6" ht="18" customHeight="1">
      <c r="B103" s="20" t="s">
        <v>47</v>
      </c>
      <c r="C103" s="10" t="s">
        <v>9</v>
      </c>
      <c r="D103" s="45">
        <v>559</v>
      </c>
      <c r="E103" s="45">
        <v>817</v>
      </c>
      <c r="F103" s="24">
        <f t="shared" si="3"/>
        <v>146.15384615384613</v>
      </c>
    </row>
    <row r="104" spans="2:6" ht="18" customHeight="1">
      <c r="B104" s="79" t="s">
        <v>96</v>
      </c>
      <c r="C104" s="80"/>
      <c r="D104" s="80"/>
      <c r="E104" s="80"/>
      <c r="F104" s="81"/>
    </row>
    <row r="105" spans="3:6" ht="18" customHeight="1">
      <c r="C105" s="4" t="s">
        <v>25</v>
      </c>
      <c r="D105" s="5" t="s">
        <v>80</v>
      </c>
      <c r="E105" s="68" t="s">
        <v>84</v>
      </c>
      <c r="F105" s="12" t="s">
        <v>85</v>
      </c>
    </row>
    <row r="106" spans="2:6" ht="30.75" customHeight="1">
      <c r="B106" s="9" t="s">
        <v>59</v>
      </c>
      <c r="C106" s="10" t="s">
        <v>49</v>
      </c>
      <c r="D106" s="40">
        <v>81501</v>
      </c>
      <c r="E106" s="40">
        <f>E108+E109+E110+E111+E112</f>
        <v>345</v>
      </c>
      <c r="F106" s="47">
        <f>E106/D106*100</f>
        <v>0.42330768947620273</v>
      </c>
    </row>
    <row r="107" spans="2:6" ht="18" customHeight="1">
      <c r="B107" s="37" t="s">
        <v>33</v>
      </c>
      <c r="C107" s="1"/>
      <c r="D107" s="41"/>
      <c r="E107" s="41"/>
      <c r="F107" s="47"/>
    </row>
    <row r="108" spans="2:6" ht="15.75">
      <c r="B108" s="1" t="s">
        <v>68</v>
      </c>
      <c r="C108" s="10" t="s">
        <v>49</v>
      </c>
      <c r="D108" s="26">
        <v>3914.2</v>
      </c>
      <c r="E108" s="46">
        <v>0</v>
      </c>
      <c r="F108" s="47">
        <f>E108/D108*100</f>
        <v>0</v>
      </c>
    </row>
    <row r="109" spans="2:6" ht="18.75" customHeight="1">
      <c r="B109" s="1" t="s">
        <v>60</v>
      </c>
      <c r="C109" s="10" t="s">
        <v>49</v>
      </c>
      <c r="D109" s="26">
        <v>2819.9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48543</v>
      </c>
      <c r="E110" s="51">
        <v>345</v>
      </c>
      <c r="F110" s="48">
        <f>E110/D110*100</f>
        <v>0.7107100920833076</v>
      </c>
    </row>
    <row r="111" spans="2:6" ht="17.25" customHeight="1">
      <c r="B111" s="1" t="s">
        <v>74</v>
      </c>
      <c r="C111" s="10" t="s">
        <v>49</v>
      </c>
      <c r="D111" s="26">
        <v>24532.5</v>
      </c>
      <c r="E111" s="50">
        <v>0</v>
      </c>
      <c r="F111" s="48">
        <f>E111/D111*100</f>
        <v>0</v>
      </c>
    </row>
    <row r="112" spans="2:6" ht="30.75" customHeight="1">
      <c r="B112" s="1" t="s">
        <v>69</v>
      </c>
      <c r="C112" s="10" t="s">
        <v>49</v>
      </c>
      <c r="D112" s="42">
        <v>1691</v>
      </c>
      <c r="E112" s="42">
        <v>0</v>
      </c>
      <c r="F112" s="48">
        <f>E112/D112*100</f>
        <v>0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5186</v>
      </c>
      <c r="E114" s="42">
        <v>3673</v>
      </c>
      <c r="F114" s="48">
        <f>E114/D114*100</f>
        <v>70.82529888160431</v>
      </c>
    </row>
    <row r="115" spans="2:6" ht="31.5" customHeight="1">
      <c r="B115" s="1" t="s">
        <v>71</v>
      </c>
      <c r="C115" s="10" t="s">
        <v>51</v>
      </c>
      <c r="D115" s="42">
        <v>5186</v>
      </c>
      <c r="E115" s="42">
        <v>3673</v>
      </c>
      <c r="F115" s="48">
        <f>E115/D115*100</f>
        <v>70.82529888160431</v>
      </c>
    </row>
    <row r="116" spans="2:6" ht="17.25" customHeight="1">
      <c r="B116" s="71" t="s">
        <v>97</v>
      </c>
      <c r="C116" s="70"/>
      <c r="D116" s="70"/>
      <c r="E116" s="70"/>
      <c r="F116" s="72"/>
    </row>
    <row r="117" spans="2:6" ht="16.5" customHeight="1">
      <c r="B117" s="3"/>
      <c r="C117" s="11" t="s">
        <v>25</v>
      </c>
      <c r="D117" s="5" t="s">
        <v>80</v>
      </c>
      <c r="E117" s="59" t="s">
        <v>84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50</v>
      </c>
      <c r="E118" s="56">
        <v>473</v>
      </c>
      <c r="F118" s="33">
        <f>E118-D118</f>
        <v>423</v>
      </c>
    </row>
    <row r="119" spans="2:6" ht="17.25" customHeight="1">
      <c r="B119" s="1" t="s">
        <v>12</v>
      </c>
      <c r="C119" s="2" t="s">
        <v>13</v>
      </c>
      <c r="D119" s="10">
        <v>0.28</v>
      </c>
      <c r="E119" s="10">
        <v>2.73</v>
      </c>
      <c r="F119" s="34">
        <f>E119-D119</f>
        <v>2.45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78" t="s">
        <v>81</v>
      </c>
      <c r="C122" s="78"/>
      <c r="D122" s="39"/>
      <c r="E122" s="14"/>
      <c r="F122" s="14" t="s">
        <v>82</v>
      </c>
    </row>
  </sheetData>
  <sheetProtection/>
  <mergeCells count="17">
    <mergeCell ref="B122:C122"/>
    <mergeCell ref="B116:F116"/>
    <mergeCell ref="B39:F39"/>
    <mergeCell ref="B45:F45"/>
    <mergeCell ref="B51:F51"/>
    <mergeCell ref="B72:F72"/>
    <mergeCell ref="B78:F78"/>
    <mergeCell ref="B104:F104"/>
    <mergeCell ref="B26:F26"/>
    <mergeCell ref="B30:F30"/>
    <mergeCell ref="B2:F2"/>
    <mergeCell ref="B7:F7"/>
    <mergeCell ref="B11:F11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2020-07-15T07:15:01Z</cp:lastPrinted>
  <dcterms:created xsi:type="dcterms:W3CDTF">2004-07-02T05:58:09Z</dcterms:created>
  <dcterms:modified xsi:type="dcterms:W3CDTF">2020-07-15T07:15:03Z</dcterms:modified>
  <cp:category/>
  <cp:version/>
  <cp:contentType/>
  <cp:contentStatus/>
</cp:coreProperties>
</file>