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<sst xmlns="http://schemas.openxmlformats.org/spreadsheetml/2006/main" count="243" uniqueCount="99">
  <si>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</si>
  <si>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</si>
  <si>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</si>
  <si>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</si>
  <si>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</si>
  <si>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</si>
  <si>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</si>
  <si>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</si>
  <si>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</si>
  <si>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</si>
  <si>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</si>
  <si>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</si>
  <si>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</si>
  <si>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</si>
  <si>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</si>
  <si>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</si>
  <si>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</si>
  <si>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</si>
  <si>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</si>
  <si>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</si>
  <si>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</si>
  <si>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</si>
  <si>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</si>
  <si>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</si>
  <si>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</si>
  <si>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</si>
  <si>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</si>
  <si>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</si>
  <si>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</si>
  <si>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</si>
  <si>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</si>
  <si>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</si>
  <si>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</si>
  <si>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</si>
  <si>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</si>
  <si>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</si>
  <si>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</si>
  <si>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</si>
  <si>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</si>
  <si>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</si>
  <si>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</si>
  <si>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</si>
  <si>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</si>
  <si>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</si>
  <si>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</si>
  <si>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</si>
  <si>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</si>
  <si>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</si>
  <si>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</si>
  <si>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</si>
  <si>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</si>
  <si>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</si>
  <si>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</si>
  <si>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</si>
  <si>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</si>
  <si>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</si>
  <si>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</si>
  <si>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</si>
  <si>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</si>
  <si>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</si>
  <si>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</si>
  <si>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</si>
  <si>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</si>
  <si>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</si>
  <si>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</si>
  <si>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</si>
  <si>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</si>
  <si>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</si>
  <si>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</si>
  <si>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</si>
  <si>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</si>
  <si>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</si>
  <si>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</si>
  <si>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</si>
  <si>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</si>
  <si>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</si>
  <si>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</si>
  <si>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</si>
  <si>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85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</si>
  <si>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</si>
  <si>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2019 г.</t>
  </si>
  <si>
    <t>Начальник отдела экономики и развития АПК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</si>
  <si>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</si>
  <si>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</si>
  <si>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</si>
  <si>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>2020 к 2019 в %</t>
  </si>
  <si>
    <t>Итоги социально-экономического развития 
Моргаушского района за январь-май 2020 года.</t>
  </si>
  <si>
    <t>Демографическая обстановка за январь - май 2020 года.</t>
  </si>
  <si>
    <t>Отгружено товаров собственного производства, 
выполнено работ и услуг собственными силами за январь - май 2020 года.</t>
  </si>
  <si>
    <t>Собственные доходы консолидированного бюджета за январь - май 2020 года.</t>
  </si>
  <si>
    <t>Платные услуги населению за январь - май 2020 года.</t>
  </si>
  <si>
    <t>Розничный товарооборот за январь - май 2020 года.</t>
  </si>
  <si>
    <t>Общественное питание за январь - май 2020 года.</t>
  </si>
  <si>
    <t>Животноводство за январь - май 2020 года.</t>
  </si>
  <si>
    <t>Производство продукции животноводства на 100 га с/х угодий за январь - май 2020 года.</t>
  </si>
  <si>
    <t>Поголовье скота на 1 июня 2020 года.</t>
  </si>
  <si>
    <t>Инвестиции за январь - май 2020 года.</t>
  </si>
  <si>
    <t>Рынок труда за январь - май 2020 года.</t>
  </si>
  <si>
    <t xml:space="preserve">     На 1 января 2020 г в районе числится 13628 постоянных хозяйств, численность населения  составляет 31107 человек.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</si>
</sst>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="98" zoomScaleNormal="90" zoomScaleSheetLayoutView="98" zoomScalePageLayoutView="0" workbookViewId="0" topLeftCell="A1">
      <selection activeCell="K4" sqref="K4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7" t="s">
        <v>86</v>
      </c>
      <c r="C2" s="77"/>
      <c r="D2" s="77"/>
      <c r="E2" s="77"/>
      <c r="F2" s="77"/>
    </row>
    <row r="3" spans="2:6" ht="144" customHeight="1">
      <c r="B3" s="79" t="s">
        <v>78</v>
      </c>
      <c r="C3" s="79"/>
      <c r="D3" s="79"/>
      <c r="E3" s="79"/>
      <c r="F3" s="79"/>
    </row>
    <row r="4" spans="2:6" ht="99" customHeight="1">
      <c r="B4" s="80" t="s">
        <v>79</v>
      </c>
      <c r="C4" s="80"/>
      <c r="D4" s="80"/>
      <c r="E4" s="80"/>
      <c r="F4" s="80"/>
    </row>
    <row r="5" spans="2:6" ht="22.5" customHeight="1">
      <c r="B5" s="80" t="s">
        <v>98</v>
      </c>
      <c r="C5" s="80"/>
      <c r="D5" s="80"/>
      <c r="E5" s="80"/>
      <c r="F5" s="80"/>
    </row>
    <row r="6" spans="2:6" ht="30" customHeight="1">
      <c r="B6" s="81" t="s">
        <v>83</v>
      </c>
      <c r="C6" s="81"/>
      <c r="D6" s="81"/>
      <c r="E6" s="81"/>
      <c r="F6" s="81"/>
    </row>
    <row r="7" spans="2:6" ht="21" customHeight="1">
      <c r="B7" s="71" t="s">
        <v>87</v>
      </c>
      <c r="C7" s="72"/>
      <c r="D7" s="72"/>
      <c r="E7" s="72"/>
      <c r="F7" s="73"/>
    </row>
    <row r="8" spans="2:6" ht="27.75" customHeight="1">
      <c r="B8" s="57"/>
      <c r="C8" s="58" t="s">
        <v>25</v>
      </c>
      <c r="D8" s="59" t="s">
        <v>80</v>
      </c>
      <c r="E8" s="59" t="s">
        <v>84</v>
      </c>
      <c r="F8" s="58" t="s">
        <v>27</v>
      </c>
    </row>
    <row r="9" spans="2:6" ht="15.75" customHeight="1">
      <c r="B9" s="36" t="s">
        <v>0</v>
      </c>
      <c r="C9" s="60" t="s">
        <v>2</v>
      </c>
      <c r="D9" s="60">
        <v>96</v>
      </c>
      <c r="E9" s="60">
        <v>81</v>
      </c>
      <c r="F9" s="61">
        <f>E9-D9</f>
        <v>-15</v>
      </c>
    </row>
    <row r="10" spans="2:6" ht="15.75" customHeight="1">
      <c r="B10" s="36" t="s">
        <v>1</v>
      </c>
      <c r="C10" s="60" t="s">
        <v>2</v>
      </c>
      <c r="D10" s="62">
        <v>206</v>
      </c>
      <c r="E10" s="62">
        <v>185</v>
      </c>
      <c r="F10" s="61">
        <f>E10-D10</f>
        <v>-21</v>
      </c>
    </row>
    <row r="11" spans="2:8" ht="30.75" customHeight="1">
      <c r="B11" s="78" t="s">
        <v>88</v>
      </c>
      <c r="C11" s="78"/>
      <c r="D11" s="78"/>
      <c r="E11" s="78"/>
      <c r="F11" s="78"/>
      <c r="H11" t="s">
        <v>29</v>
      </c>
    </row>
    <row r="12" spans="2:6" ht="17.25" customHeight="1">
      <c r="B12" s="3"/>
      <c r="C12" s="4" t="s">
        <v>25</v>
      </c>
      <c r="D12" s="5" t="s">
        <v>80</v>
      </c>
      <c r="E12" s="5" t="s">
        <v>84</v>
      </c>
      <c r="F12" s="12" t="s">
        <v>85</v>
      </c>
    </row>
    <row r="13" spans="2:6" ht="15.75" customHeight="1">
      <c r="B13" s="6" t="s">
        <v>53</v>
      </c>
      <c r="C13" s="7" t="s">
        <v>3</v>
      </c>
      <c r="D13" s="53">
        <v>1978348</v>
      </c>
      <c r="E13" s="53">
        <f>E15+E16</f>
        <v>1949710.709</v>
      </c>
      <c r="F13" s="24">
        <f>E13/D13*100</f>
        <v>98.5524644299183</v>
      </c>
    </row>
    <row r="14" spans="2:6" ht="14.25" customHeight="1">
      <c r="B14" s="1" t="s">
        <v>33</v>
      </c>
      <c r="C14" s="7"/>
      <c r="D14" s="52"/>
      <c r="E14" s="52"/>
      <c r="F14" s="25"/>
    </row>
    <row r="15" spans="2:6" ht="30" customHeight="1">
      <c r="B15" s="20" t="s">
        <v>41</v>
      </c>
      <c r="C15" s="7" t="s">
        <v>3</v>
      </c>
      <c r="D15" s="53">
        <v>357635</v>
      </c>
      <c r="E15" s="53">
        <v>363454.626</v>
      </c>
      <c r="F15" s="24">
        <f aca="true" t="shared" si="0" ref="F15:F25">E15/D15*100</f>
        <v>101.6272529254687</v>
      </c>
    </row>
    <row r="16" spans="2:6" ht="27.75" customHeight="1">
      <c r="B16" s="18" t="s">
        <v>32</v>
      </c>
      <c r="C16" s="7" t="s">
        <v>3</v>
      </c>
      <c r="D16" s="53">
        <v>1620713</v>
      </c>
      <c r="E16" s="53">
        <f>SUM(E17:E25)</f>
        <v>1586256.083</v>
      </c>
      <c r="F16" s="24">
        <f t="shared" si="0"/>
        <v>97.87396553245394</v>
      </c>
    </row>
    <row r="17" spans="2:6" ht="16.5" customHeight="1">
      <c r="B17" s="20" t="s">
        <v>65</v>
      </c>
      <c r="C17" s="7" t="s">
        <v>3</v>
      </c>
      <c r="D17" s="26">
        <v>29690.3</v>
      </c>
      <c r="E17" s="50">
        <v>46522.5</v>
      </c>
      <c r="F17" s="24">
        <f t="shared" si="0"/>
        <v>156.6925898357376</v>
      </c>
    </row>
    <row r="18" spans="2:6" ht="16.5" customHeight="1">
      <c r="B18" s="20" t="s">
        <v>57</v>
      </c>
      <c r="C18" s="7" t="s">
        <v>3</v>
      </c>
      <c r="D18" s="27">
        <v>1427713</v>
      </c>
      <c r="E18" s="50">
        <v>1389808.6</v>
      </c>
      <c r="F18" s="24">
        <f t="shared" si="0"/>
        <v>97.34509666858816</v>
      </c>
    </row>
    <row r="19" spans="2:6" ht="15.75">
      <c r="B19" s="43" t="s">
        <v>26</v>
      </c>
      <c r="C19" s="7" t="s">
        <v>3</v>
      </c>
      <c r="D19" s="26">
        <v>15535.2</v>
      </c>
      <c r="E19" s="50">
        <v>15921.7</v>
      </c>
      <c r="F19" s="24">
        <f t="shared" si="0"/>
        <v>102.48789844997168</v>
      </c>
    </row>
    <row r="20" spans="2:6" ht="15.75">
      <c r="B20" s="43" t="s">
        <v>48</v>
      </c>
      <c r="C20" s="7" t="s">
        <v>3</v>
      </c>
      <c r="D20" s="26">
        <v>10801.8</v>
      </c>
      <c r="E20" s="50">
        <v>9827.783</v>
      </c>
      <c r="F20" s="24">
        <f t="shared" si="0"/>
        <v>90.98282693625137</v>
      </c>
    </row>
    <row r="21" spans="2:6" ht="30" customHeight="1">
      <c r="B21" s="43" t="s">
        <v>62</v>
      </c>
      <c r="C21" s="7" t="s">
        <v>3</v>
      </c>
      <c r="D21" s="26">
        <v>18394.7</v>
      </c>
      <c r="E21" s="50">
        <v>22991.6</v>
      </c>
      <c r="F21" s="24">
        <f>E21/D21*100</f>
        <v>124.99035048138865</v>
      </c>
    </row>
    <row r="22" spans="2:6" ht="15.75" customHeight="1">
      <c r="B22" s="43" t="s">
        <v>31</v>
      </c>
      <c r="C22" s="7" t="s">
        <v>3</v>
      </c>
      <c r="D22" s="26">
        <v>5358</v>
      </c>
      <c r="E22" s="67">
        <v>2622</v>
      </c>
      <c r="F22" s="24">
        <f>E22/D22*100</f>
        <v>48.93617021276596</v>
      </c>
    </row>
    <row r="23" spans="2:6" ht="15.75">
      <c r="B23" s="43" t="s">
        <v>30</v>
      </c>
      <c r="C23" s="7" t="s">
        <v>3</v>
      </c>
      <c r="D23" s="38">
        <v>30324.8</v>
      </c>
      <c r="E23" s="56">
        <v>32316.7</v>
      </c>
      <c r="F23" s="24">
        <f t="shared" si="0"/>
        <v>106.5685511528518</v>
      </c>
    </row>
    <row r="24" spans="2:6" ht="17.25" customHeight="1">
      <c r="B24" s="44" t="s">
        <v>75</v>
      </c>
      <c r="C24" s="7" t="s">
        <v>49</v>
      </c>
      <c r="D24" s="27">
        <v>34667</v>
      </c>
      <c r="E24" s="50">
        <v>30549</v>
      </c>
      <c r="F24" s="24">
        <f t="shared" si="0"/>
        <v>88.12126806473015</v>
      </c>
    </row>
    <row r="25" spans="2:6" ht="14.25" customHeight="1">
      <c r="B25" s="43" t="s">
        <v>45</v>
      </c>
      <c r="C25" s="7" t="s">
        <v>3</v>
      </c>
      <c r="D25" s="50">
        <v>47688.5</v>
      </c>
      <c r="E25" s="50">
        <v>35696.2</v>
      </c>
      <c r="F25" s="24">
        <f t="shared" si="0"/>
        <v>74.85284712247187</v>
      </c>
    </row>
    <row r="26" spans="2:6" ht="20.25" customHeight="1">
      <c r="B26" s="72" t="s">
        <v>89</v>
      </c>
      <c r="C26" s="72"/>
      <c r="D26" s="72"/>
      <c r="E26" s="72"/>
      <c r="F26" s="72"/>
    </row>
    <row r="27" spans="2:6" ht="14.25" customHeight="1">
      <c r="B27" s="59"/>
      <c r="C27" s="63" t="s">
        <v>25</v>
      </c>
      <c r="D27" s="59" t="s">
        <v>80</v>
      </c>
      <c r="E27" s="59" t="s">
        <v>84</v>
      </c>
      <c r="F27" s="64" t="s">
        <v>85</v>
      </c>
    </row>
    <row r="28" spans="2:6" ht="15.75" customHeight="1">
      <c r="B28" s="65" t="s">
        <v>52</v>
      </c>
      <c r="C28" s="63" t="s">
        <v>3</v>
      </c>
      <c r="D28" s="52">
        <v>72060.5</v>
      </c>
      <c r="E28" s="52">
        <v>69176.9</v>
      </c>
      <c r="F28" s="52">
        <f>E28/D28*100</f>
        <v>95.99836248707683</v>
      </c>
    </row>
    <row r="29" spans="2:6" ht="18.75" customHeight="1">
      <c r="B29" s="66" t="s">
        <v>42</v>
      </c>
      <c r="C29" s="63" t="s">
        <v>3</v>
      </c>
      <c r="D29" s="50">
        <v>11175.8</v>
      </c>
      <c r="E29" s="50">
        <v>11165.6</v>
      </c>
      <c r="F29" s="52">
        <f>E29/D29*100</f>
        <v>99.90873136598724</v>
      </c>
    </row>
    <row r="30" spans="2:6" ht="15.75" customHeight="1">
      <c r="B30" s="71" t="s">
        <v>90</v>
      </c>
      <c r="C30" s="72"/>
      <c r="D30" s="72"/>
      <c r="E30" s="72"/>
      <c r="F30" s="73"/>
    </row>
    <row r="31" spans="2:6" ht="13.5" customHeight="1">
      <c r="B31" s="3"/>
      <c r="C31" s="4" t="s">
        <v>25</v>
      </c>
      <c r="D31" s="5" t="s">
        <v>80</v>
      </c>
      <c r="E31" s="5" t="s">
        <v>84</v>
      </c>
      <c r="F31" s="12" t="s">
        <v>85</v>
      </c>
    </row>
    <row r="32" spans="2:6" ht="15.75">
      <c r="B32" s="9" t="s">
        <v>52</v>
      </c>
      <c r="C32" s="7" t="s">
        <v>3</v>
      </c>
      <c r="D32" s="24">
        <v>55295.1</v>
      </c>
      <c r="E32" s="52">
        <f>E33+E34+E35+E36+E37+E38</f>
        <v>45819.3</v>
      </c>
      <c r="F32" s="24">
        <f aca="true" t="shared" si="1" ref="F32:F38">E32/D32*100</f>
        <v>82.86321934493293</v>
      </c>
    </row>
    <row r="33" spans="2:6" ht="18.75" customHeight="1">
      <c r="B33" s="43" t="s">
        <v>55</v>
      </c>
      <c r="C33" s="7" t="s">
        <v>3</v>
      </c>
      <c r="D33" s="26">
        <v>7063.4</v>
      </c>
      <c r="E33" s="50">
        <v>6303.4</v>
      </c>
      <c r="F33" s="24">
        <f>E33/D33*100</f>
        <v>89.24030919953564</v>
      </c>
    </row>
    <row r="34" spans="2:6" ht="18.75" customHeight="1">
      <c r="B34" s="20" t="s">
        <v>58</v>
      </c>
      <c r="C34" s="7" t="s">
        <v>3</v>
      </c>
      <c r="D34" s="26">
        <v>6284.2</v>
      </c>
      <c r="E34" s="50">
        <v>5917.9</v>
      </c>
      <c r="F34" s="24">
        <f>E34/D34*100</f>
        <v>94.17109576397951</v>
      </c>
    </row>
    <row r="35" spans="2:6" ht="18.75" customHeight="1">
      <c r="B35" s="36" t="s">
        <v>54</v>
      </c>
      <c r="C35" s="7" t="s">
        <v>3</v>
      </c>
      <c r="D35" s="26">
        <v>2167</v>
      </c>
      <c r="E35" s="50">
        <v>2188</v>
      </c>
      <c r="F35" s="24">
        <f t="shared" si="1"/>
        <v>100.96908167974156</v>
      </c>
    </row>
    <row r="36" spans="2:6" ht="18.75" customHeight="1">
      <c r="B36" s="36" t="s">
        <v>76</v>
      </c>
      <c r="C36" s="7" t="s">
        <v>3</v>
      </c>
      <c r="D36" s="26">
        <v>1476.5</v>
      </c>
      <c r="E36" s="50">
        <v>602.5</v>
      </c>
      <c r="F36" s="24">
        <f t="shared" si="1"/>
        <v>40.80596004063664</v>
      </c>
    </row>
    <row r="37" spans="2:6" ht="31.5" customHeight="1">
      <c r="B37" s="20" t="s">
        <v>62</v>
      </c>
      <c r="C37" s="7" t="s">
        <v>3</v>
      </c>
      <c r="D37" s="26">
        <v>5675</v>
      </c>
      <c r="E37" s="50">
        <v>6098.5</v>
      </c>
      <c r="F37" s="24">
        <f t="shared" si="1"/>
        <v>107.46255506607929</v>
      </c>
    </row>
    <row r="38" spans="2:6" ht="18.75" customHeight="1">
      <c r="B38" s="36" t="s">
        <v>40</v>
      </c>
      <c r="C38" s="7" t="s">
        <v>3</v>
      </c>
      <c r="D38" s="35">
        <v>32629</v>
      </c>
      <c r="E38" s="69">
        <v>24709</v>
      </c>
      <c r="F38" s="24">
        <f t="shared" si="1"/>
        <v>75.72711391706764</v>
      </c>
    </row>
    <row r="39" spans="2:6" ht="15.75" customHeight="1">
      <c r="B39" s="72" t="s">
        <v>91</v>
      </c>
      <c r="C39" s="72"/>
      <c r="D39" s="72"/>
      <c r="E39" s="72"/>
      <c r="F39" s="72"/>
    </row>
    <row r="40" spans="2:6" ht="14.25" customHeight="1">
      <c r="B40" s="3"/>
      <c r="C40" s="4" t="s">
        <v>25</v>
      </c>
      <c r="D40" s="5" t="s">
        <v>80</v>
      </c>
      <c r="E40" s="5" t="s">
        <v>84</v>
      </c>
      <c r="F40" s="12" t="s">
        <v>85</v>
      </c>
    </row>
    <row r="41" spans="2:6" ht="16.5" customHeight="1">
      <c r="B41" s="9" t="s">
        <v>5</v>
      </c>
      <c r="C41" s="7" t="s">
        <v>3</v>
      </c>
      <c r="D41" s="32">
        <v>415253</v>
      </c>
      <c r="E41" s="53">
        <f>E42+E43+E44</f>
        <v>448183</v>
      </c>
      <c r="F41" s="24">
        <f>E41/D41*100</f>
        <v>107.93010526112997</v>
      </c>
    </row>
    <row r="42" spans="2:6" ht="16.5" customHeight="1">
      <c r="B42" s="20" t="s">
        <v>73</v>
      </c>
      <c r="C42" s="7" t="s">
        <v>3</v>
      </c>
      <c r="D42" s="26">
        <v>113560</v>
      </c>
      <c r="E42" s="50">
        <v>125860</v>
      </c>
      <c r="F42" s="24">
        <f>E42/D42*100</f>
        <v>110.83127861923212</v>
      </c>
    </row>
    <row r="43" spans="2:6" ht="16.5" customHeight="1">
      <c r="B43" s="8" t="s">
        <v>4</v>
      </c>
      <c r="C43" s="7" t="s">
        <v>3</v>
      </c>
      <c r="D43" s="26">
        <v>257714</v>
      </c>
      <c r="E43" s="50">
        <v>274060</v>
      </c>
      <c r="F43" s="24">
        <f>E43/D43*100</f>
        <v>106.34268995863631</v>
      </c>
    </row>
    <row r="44" spans="2:6" ht="16.5" customHeight="1">
      <c r="B44" s="8" t="s">
        <v>40</v>
      </c>
      <c r="C44" s="7" t="s">
        <v>3</v>
      </c>
      <c r="D44" s="26">
        <v>43979</v>
      </c>
      <c r="E44" s="50">
        <v>48263</v>
      </c>
      <c r="F44" s="24">
        <f>E44/D44*100</f>
        <v>109.74101275608814</v>
      </c>
    </row>
    <row r="45" spans="2:6" ht="16.5" customHeight="1">
      <c r="B45" s="72" t="s">
        <v>92</v>
      </c>
      <c r="C45" s="72"/>
      <c r="D45" s="72"/>
      <c r="E45" s="72"/>
      <c r="F45" s="72"/>
    </row>
    <row r="46" spans="2:6" ht="16.5" customHeight="1">
      <c r="B46" s="3"/>
      <c r="C46" s="4" t="s">
        <v>25</v>
      </c>
      <c r="D46" s="5" t="s">
        <v>80</v>
      </c>
      <c r="E46" s="5" t="s">
        <v>84</v>
      </c>
      <c r="F46" s="12" t="s">
        <v>85</v>
      </c>
    </row>
    <row r="47" spans="2:6" ht="15.75">
      <c r="B47" s="9" t="s">
        <v>5</v>
      </c>
      <c r="C47" s="7" t="s">
        <v>3</v>
      </c>
      <c r="D47" s="32">
        <v>47753.2</v>
      </c>
      <c r="E47" s="52">
        <f>E48+E49+E50</f>
        <v>31572</v>
      </c>
      <c r="F47" s="24">
        <f>E47/D47*100</f>
        <v>66.11494098824792</v>
      </c>
    </row>
    <row r="48" spans="2:6" ht="16.5" customHeight="1">
      <c r="B48" s="20" t="s">
        <v>73</v>
      </c>
      <c r="C48" s="7" t="s">
        <v>3</v>
      </c>
      <c r="D48" s="26">
        <v>19699</v>
      </c>
      <c r="E48" s="50">
        <v>13794</v>
      </c>
      <c r="F48" s="24">
        <f>E48/D48*100</f>
        <v>70.02385907914108</v>
      </c>
    </row>
    <row r="49" spans="2:6" ht="18" customHeight="1">
      <c r="B49" s="8" t="s">
        <v>56</v>
      </c>
      <c r="C49" s="7" t="s">
        <v>3</v>
      </c>
      <c r="D49" s="26">
        <v>27581</v>
      </c>
      <c r="E49" s="50">
        <v>17433</v>
      </c>
      <c r="F49" s="24">
        <f>E49/D49*100</f>
        <v>63.206555237301046</v>
      </c>
    </row>
    <row r="50" spans="2:6" ht="18" customHeight="1">
      <c r="B50" s="8" t="s">
        <v>40</v>
      </c>
      <c r="C50" s="7" t="s">
        <v>3</v>
      </c>
      <c r="D50" s="46">
        <v>473.2</v>
      </c>
      <c r="E50" s="50">
        <v>345</v>
      </c>
      <c r="F50" s="24">
        <f>E50/D50*100</f>
        <v>72.90786136939982</v>
      </c>
    </row>
    <row r="51" spans="2:6" ht="21.75" customHeight="1">
      <c r="B51" s="72" t="s">
        <v>93</v>
      </c>
      <c r="C51" s="72"/>
      <c r="D51" s="72"/>
      <c r="E51" s="72"/>
      <c r="F51" s="72"/>
    </row>
    <row r="52" spans="2:6" ht="15" customHeight="1">
      <c r="B52" s="3"/>
      <c r="C52" s="4" t="s">
        <v>25</v>
      </c>
      <c r="D52" s="5" t="s">
        <v>80</v>
      </c>
      <c r="E52" s="5" t="s">
        <v>84</v>
      </c>
      <c r="F52" s="12" t="s">
        <v>85</v>
      </c>
    </row>
    <row r="53" spans="2:6" ht="31.5">
      <c r="B53" s="9" t="s">
        <v>17</v>
      </c>
      <c r="C53" s="10" t="s">
        <v>10</v>
      </c>
      <c r="D53" s="24">
        <v>1573.8</v>
      </c>
      <c r="E53" s="52">
        <v>1524.26</v>
      </c>
      <c r="F53" s="24">
        <f aca="true" t="shared" si="2" ref="F53:F71">E53/D53*100</f>
        <v>96.85220485449231</v>
      </c>
    </row>
    <row r="54" spans="2:6" ht="15.75">
      <c r="B54" s="1" t="s">
        <v>46</v>
      </c>
      <c r="C54" s="26" t="s">
        <v>10</v>
      </c>
      <c r="D54" s="26">
        <v>509</v>
      </c>
      <c r="E54" s="50">
        <v>463.17</v>
      </c>
      <c r="F54" s="24">
        <f>E54/D54*100</f>
        <v>90.99607072691552</v>
      </c>
    </row>
    <row r="55" spans="2:6" ht="15.75">
      <c r="B55" s="1" t="s">
        <v>43</v>
      </c>
      <c r="C55" s="10" t="s">
        <v>10</v>
      </c>
      <c r="D55" s="26">
        <v>1021.2</v>
      </c>
      <c r="E55" s="50">
        <v>1004.57</v>
      </c>
      <c r="F55" s="24">
        <f>E55/D55*100</f>
        <v>98.37152369761066</v>
      </c>
    </row>
    <row r="56" spans="2:6" ht="15.75" customHeight="1">
      <c r="B56" s="1" t="s">
        <v>47</v>
      </c>
      <c r="C56" s="10" t="s">
        <v>10</v>
      </c>
      <c r="D56" s="26">
        <v>43.7</v>
      </c>
      <c r="E56" s="50">
        <v>56.52</v>
      </c>
      <c r="F56" s="24">
        <f>E56/D56*100</f>
        <v>129.33638443935928</v>
      </c>
    </row>
    <row r="57" spans="2:6" ht="15.75" customHeight="1">
      <c r="B57" s="9" t="s">
        <v>18</v>
      </c>
      <c r="C57" s="10" t="s">
        <v>10</v>
      </c>
      <c r="D57" s="24">
        <v>14843.6</v>
      </c>
      <c r="E57" s="52">
        <v>14317.15</v>
      </c>
      <c r="F57" s="24">
        <f t="shared" si="2"/>
        <v>96.45335363388935</v>
      </c>
    </row>
    <row r="58" spans="2:6" ht="16.5" customHeight="1">
      <c r="B58" s="20" t="s">
        <v>46</v>
      </c>
      <c r="C58" s="10" t="s">
        <v>10</v>
      </c>
      <c r="D58" s="26">
        <v>3606.2</v>
      </c>
      <c r="E58" s="50">
        <v>4053.52</v>
      </c>
      <c r="F58" s="24">
        <f>E58/D58*100</f>
        <v>112.40419277910266</v>
      </c>
    </row>
    <row r="59" spans="2:6" ht="16.5" customHeight="1">
      <c r="B59" s="20" t="s">
        <v>43</v>
      </c>
      <c r="C59" s="10" t="s">
        <v>10</v>
      </c>
      <c r="D59" s="26">
        <v>10888.2</v>
      </c>
      <c r="E59" s="50">
        <v>9918.01</v>
      </c>
      <c r="F59" s="24">
        <f>E59/D59*100</f>
        <v>91.08952811300306</v>
      </c>
    </row>
    <row r="60" spans="2:6" ht="16.5" customHeight="1">
      <c r="B60" s="20" t="s">
        <v>47</v>
      </c>
      <c r="C60" s="10" t="s">
        <v>10</v>
      </c>
      <c r="D60" s="26">
        <v>349.2</v>
      </c>
      <c r="E60" s="50">
        <v>345.62</v>
      </c>
      <c r="F60" s="24">
        <f>E60/D60*100</f>
        <v>98.97479954180986</v>
      </c>
    </row>
    <row r="61" spans="2:6" ht="31.5">
      <c r="B61" s="9" t="s">
        <v>64</v>
      </c>
      <c r="C61" s="10" t="s">
        <v>19</v>
      </c>
      <c r="D61" s="28">
        <v>1990</v>
      </c>
      <c r="E61" s="53">
        <f>E57/E84*1000</f>
        <v>1968.2636788562</v>
      </c>
      <c r="F61" s="24">
        <f t="shared" si="2"/>
        <v>98.90772255558794</v>
      </c>
    </row>
    <row r="62" spans="2:6" ht="31.5" customHeight="1">
      <c r="B62" s="20" t="s">
        <v>61</v>
      </c>
      <c r="C62" s="10" t="s">
        <v>19</v>
      </c>
      <c r="D62" s="29">
        <v>1882</v>
      </c>
      <c r="E62" s="51">
        <v>2166</v>
      </c>
      <c r="F62" s="24">
        <f>E62/D62*100</f>
        <v>115.0903294367694</v>
      </c>
    </row>
    <row r="63" spans="2:6" ht="15.75">
      <c r="B63" s="9" t="s">
        <v>34</v>
      </c>
      <c r="C63" s="21" t="s">
        <v>20</v>
      </c>
      <c r="D63" s="23">
        <v>61154.2</v>
      </c>
      <c r="E63" s="52">
        <v>65048.92</v>
      </c>
      <c r="F63" s="24">
        <f t="shared" si="2"/>
        <v>106.36868767803355</v>
      </c>
    </row>
    <row r="64" spans="2:6" ht="16.5" customHeight="1">
      <c r="B64" s="20" t="s">
        <v>46</v>
      </c>
      <c r="C64" s="10" t="s">
        <v>20</v>
      </c>
      <c r="D64" s="26">
        <v>57645.1</v>
      </c>
      <c r="E64" s="50">
        <v>61177.13</v>
      </c>
      <c r="F64" s="24">
        <f t="shared" si="2"/>
        <v>106.1271990160482</v>
      </c>
    </row>
    <row r="65" spans="2:6" ht="16.5" customHeight="1">
      <c r="B65" s="20" t="s">
        <v>43</v>
      </c>
      <c r="C65" s="10" t="s">
        <v>20</v>
      </c>
      <c r="D65" s="26">
        <v>3502.4</v>
      </c>
      <c r="E65" s="50">
        <v>3265.59</v>
      </c>
      <c r="F65" s="24">
        <f t="shared" si="2"/>
        <v>93.23863636363636</v>
      </c>
    </row>
    <row r="66" spans="2:6" ht="16.5" customHeight="1">
      <c r="B66" s="20" t="s">
        <v>47</v>
      </c>
      <c r="C66" s="10" t="s">
        <v>20</v>
      </c>
      <c r="D66" s="26">
        <v>6.8</v>
      </c>
      <c r="E66" s="50">
        <v>606.2</v>
      </c>
      <c r="F66" s="24">
        <f>E66/D66*100</f>
        <v>8914.705882352942</v>
      </c>
    </row>
    <row r="67" spans="2:6" ht="15" customHeight="1">
      <c r="B67" s="49" t="s">
        <v>22</v>
      </c>
      <c r="C67" s="19" t="s">
        <v>24</v>
      </c>
      <c r="D67" s="23">
        <v>663</v>
      </c>
      <c r="E67" s="52">
        <v>677</v>
      </c>
      <c r="F67" s="24">
        <f t="shared" si="2"/>
        <v>102.11161387631975</v>
      </c>
    </row>
    <row r="68" spans="2:6" ht="16.5" customHeight="1">
      <c r="B68" s="49" t="s">
        <v>23</v>
      </c>
      <c r="C68" s="19" t="s">
        <v>24</v>
      </c>
      <c r="D68" s="23">
        <v>434</v>
      </c>
      <c r="E68" s="52">
        <v>451</v>
      </c>
      <c r="F68" s="24">
        <f t="shared" si="2"/>
        <v>103.91705069124424</v>
      </c>
    </row>
    <row r="69" spans="2:6" ht="15.75">
      <c r="B69" s="49" t="s">
        <v>6</v>
      </c>
      <c r="C69" s="19" t="s">
        <v>9</v>
      </c>
      <c r="D69" s="28">
        <v>1004</v>
      </c>
      <c r="E69" s="53">
        <v>1008</v>
      </c>
      <c r="F69" s="24">
        <f>E69/D69*100</f>
        <v>100.39840637450199</v>
      </c>
    </row>
    <row r="70" spans="2:6" ht="18.75" customHeight="1">
      <c r="B70" s="49" t="s">
        <v>7</v>
      </c>
      <c r="C70" s="19" t="s">
        <v>9</v>
      </c>
      <c r="D70" s="28">
        <v>2046</v>
      </c>
      <c r="E70" s="53">
        <v>2136</v>
      </c>
      <c r="F70" s="24">
        <f>E70/D70*100</f>
        <v>104.39882697947213</v>
      </c>
    </row>
    <row r="71" spans="2:6" ht="18.75" customHeight="1">
      <c r="B71" s="49" t="s">
        <v>44</v>
      </c>
      <c r="C71" s="19" t="s">
        <v>21</v>
      </c>
      <c r="D71" s="28">
        <v>128</v>
      </c>
      <c r="E71" s="53">
        <v>138.64</v>
      </c>
      <c r="F71" s="24">
        <f t="shared" si="2"/>
        <v>108.31249999999999</v>
      </c>
    </row>
    <row r="72" spans="2:6" ht="15.75">
      <c r="B72" s="72" t="s">
        <v>94</v>
      </c>
      <c r="C72" s="72"/>
      <c r="D72" s="72"/>
      <c r="E72" s="72"/>
      <c r="F72" s="72"/>
    </row>
    <row r="73" spans="2:6" ht="18" customHeight="1">
      <c r="B73" s="3"/>
      <c r="C73" s="4" t="s">
        <v>25</v>
      </c>
      <c r="D73" s="5" t="s">
        <v>80</v>
      </c>
      <c r="E73" s="5" t="s">
        <v>84</v>
      </c>
      <c r="F73" s="12" t="s">
        <v>85</v>
      </c>
    </row>
    <row r="74" spans="2:6" ht="15.75">
      <c r="B74" s="20" t="s">
        <v>36</v>
      </c>
      <c r="C74" s="10" t="s">
        <v>8</v>
      </c>
      <c r="D74" s="23">
        <f>D53/63000*1000</f>
        <v>24.98095238095238</v>
      </c>
      <c r="E74" s="52">
        <f>E53/63000*1000</f>
        <v>24.194603174603174</v>
      </c>
      <c r="F74" s="24">
        <f>E74/D74*100</f>
        <v>96.85220485449231</v>
      </c>
    </row>
    <row r="75" spans="2:6" ht="21.75" customHeight="1">
      <c r="B75" s="20" t="s">
        <v>38</v>
      </c>
      <c r="C75" s="10" t="s">
        <v>8</v>
      </c>
      <c r="D75" s="30">
        <v>29.3</v>
      </c>
      <c r="E75" s="54">
        <v>24.23</v>
      </c>
      <c r="F75" s="24">
        <f>E75/D75*100</f>
        <v>82.6962457337884</v>
      </c>
    </row>
    <row r="76" spans="2:6" ht="21.75" customHeight="1">
      <c r="B76" s="20" t="s">
        <v>37</v>
      </c>
      <c r="C76" s="10" t="s">
        <v>8</v>
      </c>
      <c r="D76" s="23">
        <f>D57/63000*1000</f>
        <v>235.61269841269842</v>
      </c>
      <c r="E76" s="52">
        <f>E57/63000*1000</f>
        <v>227.2563492063492</v>
      </c>
      <c r="F76" s="24">
        <f>E76/D76*100</f>
        <v>96.45335363388935</v>
      </c>
    </row>
    <row r="77" spans="2:6" ht="17.25" customHeight="1">
      <c r="B77" s="20" t="s">
        <v>39</v>
      </c>
      <c r="C77" s="10" t="s">
        <v>8</v>
      </c>
      <c r="D77" s="31">
        <v>207.4</v>
      </c>
      <c r="E77" s="55">
        <v>212.02</v>
      </c>
      <c r="F77" s="24">
        <f>E77/D77*100</f>
        <v>102.22757955641273</v>
      </c>
    </row>
    <row r="78" spans="2:6" ht="17.25" customHeight="1">
      <c r="B78" s="72" t="s">
        <v>95</v>
      </c>
      <c r="C78" s="72"/>
      <c r="D78" s="72"/>
      <c r="E78" s="72"/>
      <c r="F78" s="72"/>
    </row>
    <row r="79" spans="2:6" ht="16.5" customHeight="1">
      <c r="B79" s="3"/>
      <c r="C79" s="4" t="s">
        <v>25</v>
      </c>
      <c r="D79" s="5" t="s">
        <v>80</v>
      </c>
      <c r="E79" s="5" t="s">
        <v>84</v>
      </c>
      <c r="F79" s="12" t="s">
        <v>85</v>
      </c>
    </row>
    <row r="80" spans="2:6" ht="15" customHeight="1">
      <c r="B80" s="9" t="s">
        <v>14</v>
      </c>
      <c r="C80" s="19" t="s">
        <v>9</v>
      </c>
      <c r="D80" s="19">
        <v>15434</v>
      </c>
      <c r="E80" s="32">
        <v>15330</v>
      </c>
      <c r="F80" s="24">
        <f aca="true" t="shared" si="3" ref="F80:F103">E80/D80*100</f>
        <v>99.32616301671634</v>
      </c>
    </row>
    <row r="81" spans="2:6" ht="16.5" customHeight="1">
      <c r="B81" s="20" t="s">
        <v>46</v>
      </c>
      <c r="C81" s="10" t="s">
        <v>9</v>
      </c>
      <c r="D81" s="45">
        <v>4614</v>
      </c>
      <c r="E81" s="45">
        <v>4937</v>
      </c>
      <c r="F81" s="24">
        <f t="shared" si="3"/>
        <v>107.00043346337233</v>
      </c>
    </row>
    <row r="82" spans="2:6" ht="17.25" customHeight="1">
      <c r="B82" s="20" t="s">
        <v>43</v>
      </c>
      <c r="C82" s="10" t="s">
        <v>9</v>
      </c>
      <c r="D82" s="45">
        <v>10378</v>
      </c>
      <c r="E82" s="45">
        <v>9967</v>
      </c>
      <c r="F82" s="24">
        <f t="shared" si="3"/>
        <v>96.03969936403931</v>
      </c>
    </row>
    <row r="83" spans="2:6" ht="15" customHeight="1">
      <c r="B83" s="20" t="s">
        <v>47</v>
      </c>
      <c r="C83" s="10" t="s">
        <v>9</v>
      </c>
      <c r="D83" s="45">
        <v>442</v>
      </c>
      <c r="E83" s="45">
        <v>426</v>
      </c>
      <c r="F83" s="24">
        <f t="shared" si="3"/>
        <v>96.38009049773756</v>
      </c>
    </row>
    <row r="84" spans="2:6" ht="17.25" customHeight="1">
      <c r="B84" s="9" t="s">
        <v>77</v>
      </c>
      <c r="C84" s="19" t="s">
        <v>9</v>
      </c>
      <c r="D84" s="19">
        <v>7459</v>
      </c>
      <c r="E84" s="19">
        <v>7274</v>
      </c>
      <c r="F84" s="24">
        <f t="shared" si="3"/>
        <v>97.51977476873576</v>
      </c>
    </row>
    <row r="85" spans="2:9" ht="15.75" customHeight="1">
      <c r="B85" s="20" t="s">
        <v>46</v>
      </c>
      <c r="C85" s="10" t="s">
        <v>9</v>
      </c>
      <c r="D85" s="45">
        <v>2050</v>
      </c>
      <c r="E85" s="45">
        <v>2078</v>
      </c>
      <c r="F85" s="24">
        <f t="shared" si="3"/>
        <v>101.3658536585366</v>
      </c>
      <c r="I85" s="17"/>
    </row>
    <row r="86" spans="2:9" ht="15.75" customHeight="1">
      <c r="B86" s="20" t="s">
        <v>43</v>
      </c>
      <c r="C86" s="10" t="s">
        <v>9</v>
      </c>
      <c r="D86" s="45">
        <v>5225</v>
      </c>
      <c r="E86" s="45">
        <v>5019</v>
      </c>
      <c r="F86" s="24">
        <f t="shared" si="3"/>
        <v>96.05741626794259</v>
      </c>
      <c r="I86" s="17"/>
    </row>
    <row r="87" spans="2:9" ht="15.75" customHeight="1">
      <c r="B87" s="20" t="s">
        <v>47</v>
      </c>
      <c r="C87" s="10" t="s">
        <v>9</v>
      </c>
      <c r="D87" s="45">
        <v>184</v>
      </c>
      <c r="E87" s="45">
        <v>177</v>
      </c>
      <c r="F87" s="24">
        <f t="shared" si="3"/>
        <v>96.19565217391305</v>
      </c>
      <c r="I87" s="17"/>
    </row>
    <row r="88" spans="2:9" ht="15.75" customHeight="1">
      <c r="B88" s="9" t="s">
        <v>15</v>
      </c>
      <c r="C88" s="19" t="s">
        <v>9</v>
      </c>
      <c r="D88" s="19">
        <v>3622</v>
      </c>
      <c r="E88" s="19">
        <v>3414</v>
      </c>
      <c r="F88" s="24">
        <f t="shared" si="3"/>
        <v>94.25731639977913</v>
      </c>
      <c r="I88" s="17"/>
    </row>
    <row r="89" spans="2:6" ht="15" customHeight="1">
      <c r="B89" s="20" t="s">
        <v>46</v>
      </c>
      <c r="C89" s="10" t="s">
        <v>9</v>
      </c>
      <c r="D89" s="42">
        <v>2185</v>
      </c>
      <c r="E89" s="42">
        <v>2240</v>
      </c>
      <c r="F89" s="24">
        <f t="shared" si="3"/>
        <v>102.51716247139588</v>
      </c>
    </row>
    <row r="90" spans="2:6" ht="15" customHeight="1">
      <c r="B90" s="20" t="s">
        <v>43</v>
      </c>
      <c r="C90" s="10" t="s">
        <v>9</v>
      </c>
      <c r="D90" s="42">
        <v>713</v>
      </c>
      <c r="E90" s="42">
        <v>680</v>
      </c>
      <c r="F90" s="24">
        <f t="shared" si="3"/>
        <v>95.37166900420758</v>
      </c>
    </row>
    <row r="91" spans="2:6" ht="15" customHeight="1">
      <c r="B91" s="20" t="s">
        <v>47</v>
      </c>
      <c r="C91" s="10" t="s">
        <v>9</v>
      </c>
      <c r="D91" s="42">
        <v>724</v>
      </c>
      <c r="E91" s="42">
        <v>494</v>
      </c>
      <c r="F91" s="24">
        <f t="shared" si="3"/>
        <v>68.23204419889503</v>
      </c>
    </row>
    <row r="92" spans="2:6" ht="15" customHeight="1">
      <c r="B92" s="9" t="s">
        <v>35</v>
      </c>
      <c r="C92" s="19" t="s">
        <v>66</v>
      </c>
      <c r="D92" s="32">
        <v>484</v>
      </c>
      <c r="E92" s="32">
        <v>687.082</v>
      </c>
      <c r="F92" s="24">
        <f t="shared" si="3"/>
        <v>141.95909090909092</v>
      </c>
    </row>
    <row r="93" spans="2:6" ht="15.75">
      <c r="B93" s="20" t="s">
        <v>46</v>
      </c>
      <c r="C93" s="10" t="s">
        <v>66</v>
      </c>
      <c r="D93" s="26">
        <v>428.3</v>
      </c>
      <c r="E93" s="26">
        <v>623.236</v>
      </c>
      <c r="F93" s="24">
        <f t="shared" si="3"/>
        <v>145.5138921316834</v>
      </c>
    </row>
    <row r="94" spans="2:6" ht="15.75">
      <c r="B94" s="20" t="s">
        <v>43</v>
      </c>
      <c r="C94" s="10" t="s">
        <v>66</v>
      </c>
      <c r="D94" s="26">
        <v>54.9</v>
      </c>
      <c r="E94" s="26">
        <v>55.264</v>
      </c>
      <c r="F94" s="24">
        <f t="shared" si="3"/>
        <v>100.66302367941714</v>
      </c>
    </row>
    <row r="95" spans="2:6" ht="15.75">
      <c r="B95" s="20" t="s">
        <v>47</v>
      </c>
      <c r="C95" s="10" t="s">
        <v>66</v>
      </c>
      <c r="D95" s="26">
        <v>0.4</v>
      </c>
      <c r="E95" s="26">
        <v>8.582</v>
      </c>
      <c r="F95" s="24">
        <f t="shared" si="3"/>
        <v>2145.5</v>
      </c>
    </row>
    <row r="96" spans="2:6" ht="15.75">
      <c r="B96" s="9" t="s">
        <v>16</v>
      </c>
      <c r="C96" s="19" t="s">
        <v>70</v>
      </c>
      <c r="D96" s="32">
        <v>32</v>
      </c>
      <c r="E96" s="32">
        <v>20</v>
      </c>
      <c r="F96" s="24">
        <f t="shared" si="3"/>
        <v>62.5</v>
      </c>
    </row>
    <row r="97" spans="2:6" ht="15.75">
      <c r="B97" s="20" t="s">
        <v>46</v>
      </c>
      <c r="C97" s="10" t="s">
        <v>9</v>
      </c>
      <c r="D97" s="42">
        <v>13</v>
      </c>
      <c r="E97" s="42">
        <v>4</v>
      </c>
      <c r="F97" s="24">
        <f t="shared" si="3"/>
        <v>30.76923076923077</v>
      </c>
    </row>
    <row r="98" spans="2:6" ht="15.75">
      <c r="B98" s="20" t="s">
        <v>43</v>
      </c>
      <c r="C98" s="10" t="s">
        <v>9</v>
      </c>
      <c r="D98" s="42">
        <v>9</v>
      </c>
      <c r="E98" s="42">
        <v>9</v>
      </c>
      <c r="F98" s="24">
        <f t="shared" si="3"/>
        <v>100</v>
      </c>
    </row>
    <row r="99" spans="2:6" ht="15.75">
      <c r="B99" s="20" t="s">
        <v>47</v>
      </c>
      <c r="C99" s="10" t="s">
        <v>9</v>
      </c>
      <c r="D99" s="42">
        <v>10</v>
      </c>
      <c r="E99" s="42">
        <v>7</v>
      </c>
      <c r="F99" s="24">
        <f>E99/D99*100</f>
        <v>70</v>
      </c>
    </row>
    <row r="100" spans="2:6" ht="15.75">
      <c r="B100" s="9" t="s">
        <v>63</v>
      </c>
      <c r="C100" s="19" t="s">
        <v>9</v>
      </c>
      <c r="D100" s="32">
        <v>12888</v>
      </c>
      <c r="E100" s="32">
        <v>13700</v>
      </c>
      <c r="F100" s="24">
        <f t="shared" si="3"/>
        <v>106.30043451272502</v>
      </c>
    </row>
    <row r="101" spans="2:6" ht="16.5" customHeight="1">
      <c r="B101" s="20" t="s">
        <v>46</v>
      </c>
      <c r="C101" s="10" t="s">
        <v>9</v>
      </c>
      <c r="D101" s="45">
        <v>246</v>
      </c>
      <c r="E101" s="45">
        <v>203</v>
      </c>
      <c r="F101" s="24">
        <f>E101/D101*100</f>
        <v>82.52032520325203</v>
      </c>
    </row>
    <row r="102" spans="2:6" ht="18" customHeight="1">
      <c r="B102" s="20" t="s">
        <v>43</v>
      </c>
      <c r="C102" s="10" t="s">
        <v>9</v>
      </c>
      <c r="D102" s="45">
        <v>12143</v>
      </c>
      <c r="E102" s="45">
        <v>12681</v>
      </c>
      <c r="F102" s="24">
        <f t="shared" si="3"/>
        <v>104.43053611133986</v>
      </c>
    </row>
    <row r="103" spans="2:6" ht="18" customHeight="1">
      <c r="B103" s="20" t="s">
        <v>47</v>
      </c>
      <c r="C103" s="10" t="s">
        <v>9</v>
      </c>
      <c r="D103" s="45">
        <v>499</v>
      </c>
      <c r="E103" s="45">
        <v>816</v>
      </c>
      <c r="F103" s="24">
        <f t="shared" si="3"/>
        <v>163.52705410821645</v>
      </c>
    </row>
    <row r="104" spans="2:6" ht="18" customHeight="1">
      <c r="B104" s="74" t="s">
        <v>96</v>
      </c>
      <c r="C104" s="75"/>
      <c r="D104" s="75"/>
      <c r="E104" s="75"/>
      <c r="F104" s="76"/>
    </row>
    <row r="105" spans="3:6" ht="18" customHeight="1">
      <c r="C105" s="4" t="s">
        <v>25</v>
      </c>
      <c r="D105" s="5" t="s">
        <v>80</v>
      </c>
      <c r="E105" s="68" t="s">
        <v>84</v>
      </c>
      <c r="F105" s="12" t="s">
        <v>85</v>
      </c>
    </row>
    <row r="106" spans="2:6" ht="30.75" customHeight="1">
      <c r="B106" s="9" t="s">
        <v>59</v>
      </c>
      <c r="C106" s="10" t="s">
        <v>49</v>
      </c>
      <c r="D106" s="40">
        <v>65983</v>
      </c>
      <c r="E106" s="40">
        <f>E108+E109+E110+E111+E112</f>
        <v>345</v>
      </c>
      <c r="F106" s="47">
        <f>E106/D106*100</f>
        <v>0.5228619492899687</v>
      </c>
    </row>
    <row r="107" spans="2:6" ht="18" customHeight="1">
      <c r="B107" s="37" t="s">
        <v>33</v>
      </c>
      <c r="C107" s="1"/>
      <c r="D107" s="41"/>
      <c r="E107" s="41"/>
      <c r="F107" s="47"/>
    </row>
    <row r="108" spans="2:6" ht="15.75">
      <c r="B108" s="1" t="s">
        <v>68</v>
      </c>
      <c r="C108" s="10" t="s">
        <v>49</v>
      </c>
      <c r="D108" s="26">
        <v>1483</v>
      </c>
      <c r="E108" s="46">
        <v>0</v>
      </c>
      <c r="F108" s="47">
        <f>E108/D108*100</f>
        <v>0</v>
      </c>
    </row>
    <row r="109" spans="2:6" ht="18.75" customHeight="1">
      <c r="B109" s="1" t="s">
        <v>60</v>
      </c>
      <c r="C109" s="10" t="s">
        <v>49</v>
      </c>
      <c r="D109" s="26">
        <v>2113.5</v>
      </c>
      <c r="E109" s="26">
        <v>0</v>
      </c>
      <c r="F109" s="48">
        <f>E109/D109*100</f>
        <v>0</v>
      </c>
    </row>
    <row r="110" spans="2:6" ht="17.25" customHeight="1">
      <c r="B110" s="1" t="s">
        <v>67</v>
      </c>
      <c r="C110" s="10" t="s">
        <v>49</v>
      </c>
      <c r="D110" s="42">
        <v>43281</v>
      </c>
      <c r="E110" s="51">
        <v>345</v>
      </c>
      <c r="F110" s="48">
        <f>E110/D110*100</f>
        <v>0.797116517640535</v>
      </c>
    </row>
    <row r="111" spans="2:6" ht="17.25" customHeight="1">
      <c r="B111" s="1" t="s">
        <v>74</v>
      </c>
      <c r="C111" s="10" t="s">
        <v>49</v>
      </c>
      <c r="D111" s="26">
        <v>18734.5</v>
      </c>
      <c r="E111" s="50">
        <v>0</v>
      </c>
      <c r="F111" s="48">
        <f>E111/D111*100</f>
        <v>0</v>
      </c>
    </row>
    <row r="112" spans="2:6" ht="30.75" customHeight="1">
      <c r="B112" s="1" t="s">
        <v>69</v>
      </c>
      <c r="C112" s="10" t="s">
        <v>49</v>
      </c>
      <c r="D112" s="42">
        <v>371</v>
      </c>
      <c r="E112" s="42">
        <v>0</v>
      </c>
      <c r="F112" s="48">
        <f>E112/D112*100</f>
        <v>0</v>
      </c>
    </row>
    <row r="113" spans="2:6" ht="15.75">
      <c r="B113" s="1" t="s">
        <v>72</v>
      </c>
      <c r="C113" s="10" t="s">
        <v>49</v>
      </c>
      <c r="D113" s="42">
        <v>0</v>
      </c>
      <c r="E113" s="42">
        <v>0</v>
      </c>
      <c r="F113" s="48">
        <v>0</v>
      </c>
    </row>
    <row r="114" spans="2:6" ht="18" customHeight="1">
      <c r="B114" s="9" t="s">
        <v>50</v>
      </c>
      <c r="C114" s="10" t="s">
        <v>51</v>
      </c>
      <c r="D114" s="42">
        <v>4561</v>
      </c>
      <c r="E114" s="42">
        <v>3673</v>
      </c>
      <c r="F114" s="48">
        <f>E114/D114*100</f>
        <v>80.53058539793905</v>
      </c>
    </row>
    <row r="115" spans="2:6" ht="31.5" customHeight="1">
      <c r="B115" s="1" t="s">
        <v>71</v>
      </c>
      <c r="C115" s="10" t="s">
        <v>51</v>
      </c>
      <c r="D115" s="42">
        <v>4561</v>
      </c>
      <c r="E115" s="42">
        <v>3673</v>
      </c>
      <c r="F115" s="48">
        <f>E115/D115*100</f>
        <v>80.53058539793905</v>
      </c>
    </row>
    <row r="116" spans="2:6" ht="17.25" customHeight="1">
      <c r="B116" s="71" t="s">
        <v>97</v>
      </c>
      <c r="C116" s="72"/>
      <c r="D116" s="72"/>
      <c r="E116" s="72"/>
      <c r="F116" s="73"/>
    </row>
    <row r="117" spans="2:6" ht="16.5" customHeight="1">
      <c r="B117" s="3"/>
      <c r="C117" s="11" t="s">
        <v>25</v>
      </c>
      <c r="D117" s="5" t="s">
        <v>80</v>
      </c>
      <c r="E117" s="59" t="s">
        <v>84</v>
      </c>
      <c r="F117" s="12" t="s">
        <v>28</v>
      </c>
    </row>
    <row r="118" spans="2:6" ht="20.25" customHeight="1">
      <c r="B118" s="1" t="s">
        <v>11</v>
      </c>
      <c r="C118" s="2" t="s">
        <v>2</v>
      </c>
      <c r="D118" s="10">
        <v>53</v>
      </c>
      <c r="E118" s="56">
        <v>378</v>
      </c>
      <c r="F118" s="33">
        <f>E118-D118</f>
        <v>325</v>
      </c>
    </row>
    <row r="119" spans="2:6" ht="17.25" customHeight="1">
      <c r="B119" s="1" t="s">
        <v>12</v>
      </c>
      <c r="C119" s="2" t="s">
        <v>13</v>
      </c>
      <c r="D119" s="10">
        <v>0.3</v>
      </c>
      <c r="E119" s="10">
        <v>2.19</v>
      </c>
      <c r="F119" s="34">
        <f>E119-D119</f>
        <v>1.89</v>
      </c>
    </row>
    <row r="120" spans="2:6" ht="20.25" customHeight="1">
      <c r="B120" s="13"/>
      <c r="C120" s="14"/>
      <c r="D120" s="15"/>
      <c r="E120" s="15"/>
      <c r="F120" s="16"/>
    </row>
    <row r="121" spans="2:6" ht="15.75">
      <c r="B121" s="13"/>
      <c r="C121" s="14"/>
      <c r="D121" s="15"/>
      <c r="E121" s="15"/>
      <c r="F121" s="16"/>
    </row>
    <row r="122" spans="2:6" ht="54.75" customHeight="1">
      <c r="B122" s="70" t="s">
        <v>81</v>
      </c>
      <c r="C122" s="70"/>
      <c r="D122" s="39"/>
      <c r="E122" s="14"/>
      <c r="F122" s="14" t="s">
        <v>82</v>
      </c>
    </row>
  </sheetData>
  <sheetProtection/>
  <mergeCells count="17">
    <mergeCell ref="B26:F26"/>
    <mergeCell ref="B30:F30"/>
    <mergeCell ref="B2:F2"/>
    <mergeCell ref="B7:F7"/>
    <mergeCell ref="B11:F11"/>
    <mergeCell ref="B3:F3"/>
    <mergeCell ref="B4:F4"/>
    <mergeCell ref="B5:F5"/>
    <mergeCell ref="B6:F6"/>
    <mergeCell ref="B122:C122"/>
    <mergeCell ref="B116:F116"/>
    <mergeCell ref="B39:F39"/>
    <mergeCell ref="B45:F45"/>
    <mergeCell ref="B51:F51"/>
    <mergeCell ref="B72:F72"/>
    <mergeCell ref="B78:F78"/>
    <mergeCell ref="B104:F104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2020-06-26T06:02:01Z</cp:lastPrinted>
  <dcterms:created xsi:type="dcterms:W3CDTF">2004-07-02T05:58:09Z</dcterms:created>
  <dcterms:modified xsi:type="dcterms:W3CDTF">2020-07-10T06:18:58Z</dcterms:modified>
  <cp:category/>
  <cp:version/>
  <cp:contentType/>
  <cp:contentStatus/>
</cp:coreProperties>
</file>