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<sst xmlns="http://schemas.openxmlformats.org/spreadsheetml/2006/main" count="244" uniqueCount="100">
  <si>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</si>
  <si>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</si>
  <si>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</si>
  <si>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</si>
  <si>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</si>
  <si>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</si>
  <si>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</si>
  <si>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</si>
  <si>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</si>
  <si>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</si>
  <si>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</si>
  <si>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</si>
  <si>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</si>
  <si>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</si>
  <si>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</si>
  <si>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</si>
  <si>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</si>
  <si>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</si>
  <si>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</si>
  <si>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</si>
  <si>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</si>
  <si>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</si>
  <si>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</si>
  <si>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</si>
  <si>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</si>
  <si>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</si>
  <si>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</si>
  <si>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</si>
  <si>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</si>
  <si>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</si>
  <si>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</si>
  <si>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</si>
  <si>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</si>
  <si>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</si>
  <si>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</si>
  <si>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</si>
  <si>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</si>
  <si>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</si>
  <si>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</si>
  <si>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</si>
  <si>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</si>
  <si>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</si>
  <si>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</si>
  <si>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</si>
  <si>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</si>
  <si>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</si>
  <si>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</si>
  <si>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</si>
  <si>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</si>
  <si>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</si>
  <si>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</si>
  <si>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</si>
  <si>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</si>
  <si>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</si>
  <si>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</si>
  <si>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</si>
  <si>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</si>
  <si>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</si>
  <si>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</si>
  <si>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</si>
  <si>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</si>
  <si>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</si>
  <si>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</si>
  <si>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</si>
  <si>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</si>
  <si>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</si>
  <si>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</si>
  <si>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</si>
  <si>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</si>
  <si>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</si>
  <si>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</si>
  <si>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</si>
  <si>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</si>
  <si>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</si>
  <si>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</si>
  <si>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</si>
  <si>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</si>
  <si>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</si>
  <si>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</si>
  <si>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</si>
  <si>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</si>
  <si>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</si>
  <si>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</si>
  <si>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</si>
  <si>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 xml:space="preserve">     На 1 января 2020 г в районе числится 13628 постоянных хозяйств, численность населения  составляет 31641 человек.</t>
  </si>
  <si>
    <t xml:space="preserve"> 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</si>
  <si>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</si>
  <si>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Итоги социально-экономического развития 
Моргаушского района за январь-сентябрь 2020 года.</t>
  </si>
  <si>
    <t>Демографическая обстановка за январь - сентябрь 2020 года.</t>
  </si>
  <si>
    <t>Отгружено товаров собственного производства, 
выполнено работ и услуг собственными силами за январь - сентябрь 2020 года.</t>
  </si>
  <si>
    <t>Собственные доходы консолидированного бюджета за январь - сентябрь 2020 года.</t>
  </si>
  <si>
    <t>Платные услуги населению за январь - сентябрь 2020 года.</t>
  </si>
  <si>
    <t>Розничный товарооборот за январь - сентябрь 2020 года.</t>
  </si>
  <si>
    <t>Общественное питание за январь - сентябрь 2020 года.</t>
  </si>
  <si>
    <t>Животноводство за январь - сентябрь 2020 года.</t>
  </si>
  <si>
    <t>Производство продукции животноводства на 100 га с/х угодий за январь - сентябрь 2020 года.</t>
  </si>
  <si>
    <t>Поголовье скота на 1 октября 2020 года.</t>
  </si>
  <si>
    <t>Инвестиции за январь - сентябрь 2020 года.</t>
  </si>
  <si>
    <t>Рынок труда за январь - сентябрь 2020 года.</t>
  </si>
  <si>
    <t>Начальник отдела экономики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</si>
</sst>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E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35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 vertical="top" wrapText="1"/>
    </xf>
    <xf numFmtId="175" fontId="6" fillId="34" borderId="1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2"/>
  <sheetViews>
    <sheetView tabSelected="1" view="pageBreakPreview" zoomScale="98" zoomScaleNormal="90" zoomScaleSheetLayoutView="98" zoomScalePageLayoutView="0" workbookViewId="0" topLeftCell="A1">
      <selection activeCell="K106" sqref="K106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8" t="s">
        <v>87</v>
      </c>
      <c r="C2" s="78"/>
      <c r="D2" s="78"/>
      <c r="E2" s="78"/>
      <c r="F2" s="78"/>
    </row>
    <row r="3" spans="2:6" ht="144" customHeight="1">
      <c r="B3" s="80" t="s">
        <v>86</v>
      </c>
      <c r="C3" s="80"/>
      <c r="D3" s="80"/>
      <c r="E3" s="80"/>
      <c r="F3" s="80"/>
    </row>
    <row r="4" spans="2:6" ht="99" customHeight="1">
      <c r="B4" s="81" t="s">
        <v>78</v>
      </c>
      <c r="C4" s="81"/>
      <c r="D4" s="81"/>
      <c r="E4" s="81"/>
      <c r="F4" s="81"/>
    </row>
    <row r="5" spans="2:6" ht="22.5" customHeight="1">
      <c r="B5" s="81" t="s">
        <v>84</v>
      </c>
      <c r="C5" s="81"/>
      <c r="D5" s="81"/>
      <c r="E5" s="81"/>
      <c r="F5" s="81"/>
    </row>
    <row r="6" spans="2:6" ht="30" customHeight="1">
      <c r="B6" s="82" t="s">
        <v>81</v>
      </c>
      <c r="C6" s="82"/>
      <c r="D6" s="82"/>
      <c r="E6" s="82"/>
      <c r="F6" s="82"/>
    </row>
    <row r="7" spans="2:6" ht="21" customHeight="1">
      <c r="B7" s="72" t="s">
        <v>88</v>
      </c>
      <c r="C7" s="73"/>
      <c r="D7" s="73"/>
      <c r="E7" s="73"/>
      <c r="F7" s="74"/>
    </row>
    <row r="8" spans="2:6" ht="27.75" customHeight="1">
      <c r="B8" s="57"/>
      <c r="C8" s="58" t="s">
        <v>25</v>
      </c>
      <c r="D8" s="59" t="s">
        <v>79</v>
      </c>
      <c r="E8" s="59" t="s">
        <v>82</v>
      </c>
      <c r="F8" s="58" t="s">
        <v>27</v>
      </c>
    </row>
    <row r="9" spans="2:6" ht="15.75" customHeight="1">
      <c r="B9" s="36" t="s">
        <v>0</v>
      </c>
      <c r="C9" s="60" t="s">
        <v>2</v>
      </c>
      <c r="D9" s="60">
        <v>181</v>
      </c>
      <c r="E9" s="60">
        <v>161</v>
      </c>
      <c r="F9" s="61">
        <f>E9-D9</f>
        <v>-20</v>
      </c>
    </row>
    <row r="10" spans="2:6" ht="15.75" customHeight="1">
      <c r="B10" s="36" t="s">
        <v>1</v>
      </c>
      <c r="C10" s="60" t="s">
        <v>2</v>
      </c>
      <c r="D10" s="62">
        <v>368</v>
      </c>
      <c r="E10" s="62">
        <v>416</v>
      </c>
      <c r="F10" s="61">
        <f>E10-D10</f>
        <v>48</v>
      </c>
    </row>
    <row r="11" spans="2:8" ht="30.75" customHeight="1">
      <c r="B11" s="79" t="s">
        <v>89</v>
      </c>
      <c r="C11" s="79"/>
      <c r="D11" s="79"/>
      <c r="E11" s="79"/>
      <c r="F11" s="79"/>
      <c r="H11" t="s">
        <v>29</v>
      </c>
    </row>
    <row r="12" spans="2:6" ht="17.25" customHeight="1">
      <c r="B12" s="3"/>
      <c r="C12" s="4" t="s">
        <v>25</v>
      </c>
      <c r="D12" s="5" t="s">
        <v>79</v>
      </c>
      <c r="E12" s="5" t="s">
        <v>82</v>
      </c>
      <c r="F12" s="12" t="s">
        <v>83</v>
      </c>
    </row>
    <row r="13" spans="2:6" ht="15.75" customHeight="1">
      <c r="B13" s="6" t="s">
        <v>53</v>
      </c>
      <c r="C13" s="7" t="s">
        <v>3</v>
      </c>
      <c r="D13" s="53">
        <v>3157121</v>
      </c>
      <c r="E13" s="53">
        <f>E15+E16</f>
        <v>3245155.9300000006</v>
      </c>
      <c r="F13" s="24">
        <f>E13/D13*100</f>
        <v>102.78845600152799</v>
      </c>
    </row>
    <row r="14" spans="2:6" ht="14.25" customHeight="1">
      <c r="B14" s="1" t="s">
        <v>33</v>
      </c>
      <c r="C14" s="7"/>
      <c r="D14" s="52"/>
      <c r="E14" s="52"/>
      <c r="F14" s="25"/>
    </row>
    <row r="15" spans="2:6" ht="30" customHeight="1">
      <c r="B15" s="20" t="s">
        <v>41</v>
      </c>
      <c r="C15" s="7" t="s">
        <v>3</v>
      </c>
      <c r="D15" s="53">
        <v>581426</v>
      </c>
      <c r="E15" s="53">
        <v>619411</v>
      </c>
      <c r="F15" s="24">
        <f aca="true" t="shared" si="0" ref="F15:F25">E15/D15*100</f>
        <v>106.53307557625563</v>
      </c>
    </row>
    <row r="16" spans="2:6" ht="27.75" customHeight="1">
      <c r="B16" s="18" t="s">
        <v>32</v>
      </c>
      <c r="C16" s="7" t="s">
        <v>3</v>
      </c>
      <c r="D16" s="53">
        <v>2623892</v>
      </c>
      <c r="E16" s="53">
        <f>SUM(E17:E25)</f>
        <v>2625744.9300000006</v>
      </c>
      <c r="F16" s="24">
        <f t="shared" si="0"/>
        <v>100.07061761688365</v>
      </c>
    </row>
    <row r="17" spans="2:6" ht="16.5" customHeight="1">
      <c r="B17" s="20" t="s">
        <v>65</v>
      </c>
      <c r="C17" s="7" t="s">
        <v>3</v>
      </c>
      <c r="D17" s="26">
        <v>29690.3</v>
      </c>
      <c r="E17" s="50">
        <v>91132.74</v>
      </c>
      <c r="F17" s="24">
        <f t="shared" si="0"/>
        <v>306.9444902880739</v>
      </c>
    </row>
    <row r="18" spans="2:6" ht="16.5" customHeight="1">
      <c r="B18" s="20" t="s">
        <v>57</v>
      </c>
      <c r="C18" s="7" t="s">
        <v>3</v>
      </c>
      <c r="D18" s="27">
        <v>2273527</v>
      </c>
      <c r="E18" s="50">
        <v>2283677</v>
      </c>
      <c r="F18" s="24">
        <f t="shared" si="0"/>
        <v>100.44644290567035</v>
      </c>
    </row>
    <row r="19" spans="2:6" ht="15.75">
      <c r="B19" s="43" t="s">
        <v>26</v>
      </c>
      <c r="C19" s="7" t="s">
        <v>3</v>
      </c>
      <c r="D19" s="26">
        <v>30693.4</v>
      </c>
      <c r="E19" s="50">
        <v>30662.7</v>
      </c>
      <c r="F19" s="24">
        <f t="shared" si="0"/>
        <v>99.89997849700588</v>
      </c>
    </row>
    <row r="20" spans="2:6" ht="15.75">
      <c r="B20" s="43" t="s">
        <v>48</v>
      </c>
      <c r="C20" s="7" t="s">
        <v>3</v>
      </c>
      <c r="D20" s="26">
        <v>21741.6</v>
      </c>
      <c r="E20" s="50">
        <v>19900</v>
      </c>
      <c r="F20" s="24">
        <f t="shared" si="0"/>
        <v>91.52960223718586</v>
      </c>
    </row>
    <row r="21" spans="2:6" ht="30" customHeight="1">
      <c r="B21" s="43" t="s">
        <v>62</v>
      </c>
      <c r="C21" s="7" t="s">
        <v>3</v>
      </c>
      <c r="D21" s="26">
        <v>25626.7</v>
      </c>
      <c r="E21" s="50">
        <v>30758.1</v>
      </c>
      <c r="F21" s="24">
        <f>E21/D21*100</f>
        <v>120.02364721169715</v>
      </c>
    </row>
    <row r="22" spans="2:6" ht="15.75" customHeight="1">
      <c r="B22" s="43" t="s">
        <v>31</v>
      </c>
      <c r="C22" s="7" t="s">
        <v>3</v>
      </c>
      <c r="D22" s="26">
        <v>9261</v>
      </c>
      <c r="E22" s="67">
        <v>8537</v>
      </c>
      <c r="F22" s="24">
        <f>E22/D22*100</f>
        <v>92.18226973329014</v>
      </c>
    </row>
    <row r="23" spans="2:6" ht="15.75">
      <c r="B23" s="43" t="s">
        <v>30</v>
      </c>
      <c r="C23" s="7" t="s">
        <v>3</v>
      </c>
      <c r="D23" s="38">
        <v>46125.8</v>
      </c>
      <c r="E23" s="56">
        <v>49601.2</v>
      </c>
      <c r="F23" s="24">
        <f t="shared" si="0"/>
        <v>107.53461186581043</v>
      </c>
    </row>
    <row r="24" spans="2:6" ht="17.25" customHeight="1">
      <c r="B24" s="44" t="s">
        <v>75</v>
      </c>
      <c r="C24" s="7" t="s">
        <v>49</v>
      </c>
      <c r="D24" s="27">
        <v>58604</v>
      </c>
      <c r="E24" s="50">
        <v>52151</v>
      </c>
      <c r="F24" s="24">
        <f t="shared" si="0"/>
        <v>88.98880622483108</v>
      </c>
    </row>
    <row r="25" spans="2:6" ht="14.25" customHeight="1">
      <c r="B25" s="43" t="s">
        <v>45</v>
      </c>
      <c r="C25" s="7" t="s">
        <v>3</v>
      </c>
      <c r="D25" s="50">
        <v>80426</v>
      </c>
      <c r="E25" s="50">
        <v>59325.19</v>
      </c>
      <c r="F25" s="24">
        <f t="shared" si="0"/>
        <v>73.76369581975977</v>
      </c>
    </row>
    <row r="26" spans="2:6" ht="20.25" customHeight="1">
      <c r="B26" s="73" t="s">
        <v>90</v>
      </c>
      <c r="C26" s="73"/>
      <c r="D26" s="73"/>
      <c r="E26" s="73"/>
      <c r="F26" s="73"/>
    </row>
    <row r="27" spans="2:6" ht="14.25" customHeight="1">
      <c r="B27" s="59"/>
      <c r="C27" s="63" t="s">
        <v>25</v>
      </c>
      <c r="D27" s="59" t="s">
        <v>79</v>
      </c>
      <c r="E27" s="59" t="s">
        <v>82</v>
      </c>
      <c r="F27" s="64" t="s">
        <v>83</v>
      </c>
    </row>
    <row r="28" spans="2:6" ht="15.75" customHeight="1">
      <c r="B28" s="65" t="s">
        <v>52</v>
      </c>
      <c r="C28" s="63" t="s">
        <v>3</v>
      </c>
      <c r="D28" s="52">
        <v>132051.3</v>
      </c>
      <c r="E28" s="70">
        <v>133165.2</v>
      </c>
      <c r="F28" s="52">
        <f>E28/D28*100</f>
        <v>100.84353580767475</v>
      </c>
    </row>
    <row r="29" spans="2:6" ht="18.75" customHeight="1">
      <c r="B29" s="66" t="s">
        <v>42</v>
      </c>
      <c r="C29" s="63" t="s">
        <v>3</v>
      </c>
      <c r="D29" s="50">
        <v>22791.8</v>
      </c>
      <c r="E29" s="46">
        <v>21407.4</v>
      </c>
      <c r="F29" s="52">
        <f>E29/D29*100</f>
        <v>93.925885625532</v>
      </c>
    </row>
    <row r="30" spans="2:6" ht="15.75" customHeight="1">
      <c r="B30" s="72" t="s">
        <v>91</v>
      </c>
      <c r="C30" s="73"/>
      <c r="D30" s="73"/>
      <c r="E30" s="73"/>
      <c r="F30" s="74"/>
    </row>
    <row r="31" spans="2:6" ht="13.5" customHeight="1">
      <c r="B31" s="3"/>
      <c r="C31" s="4" t="s">
        <v>25</v>
      </c>
      <c r="D31" s="5" t="s">
        <v>79</v>
      </c>
      <c r="E31" s="5" t="s">
        <v>82</v>
      </c>
      <c r="F31" s="12" t="s">
        <v>83</v>
      </c>
    </row>
    <row r="32" spans="2:6" ht="15.75">
      <c r="B32" s="9" t="s">
        <v>52</v>
      </c>
      <c r="C32" s="7" t="s">
        <v>3</v>
      </c>
      <c r="D32" s="24">
        <v>91247.1</v>
      </c>
      <c r="E32" s="52">
        <f>E33+E34+E35+E36+E37+E38</f>
        <v>75249.89</v>
      </c>
      <c r="F32" s="24">
        <f aca="true" t="shared" si="1" ref="F32:F38">E32/D32*100</f>
        <v>82.46825378559976</v>
      </c>
    </row>
    <row r="33" spans="2:6" ht="18.75" customHeight="1">
      <c r="B33" s="43" t="s">
        <v>55</v>
      </c>
      <c r="C33" s="7" t="s">
        <v>3</v>
      </c>
      <c r="D33" s="26">
        <v>9943.2</v>
      </c>
      <c r="E33" s="50">
        <v>9313.7</v>
      </c>
      <c r="F33" s="24">
        <f>E33/D33*100</f>
        <v>93.66904014804088</v>
      </c>
    </row>
    <row r="34" spans="2:6" ht="18.75" customHeight="1">
      <c r="B34" s="20" t="s">
        <v>58</v>
      </c>
      <c r="C34" s="7" t="s">
        <v>3</v>
      </c>
      <c r="D34" s="26">
        <v>11812.8</v>
      </c>
      <c r="E34" s="50">
        <v>11690.3</v>
      </c>
      <c r="F34" s="24">
        <f>E34/D34*100</f>
        <v>98.96298929974266</v>
      </c>
    </row>
    <row r="35" spans="2:6" ht="18.75" customHeight="1">
      <c r="B35" s="36" t="s">
        <v>54</v>
      </c>
      <c r="C35" s="7" t="s">
        <v>3</v>
      </c>
      <c r="D35" s="26">
        <v>3929.7</v>
      </c>
      <c r="E35" s="50">
        <v>3874</v>
      </c>
      <c r="F35" s="24">
        <f t="shared" si="1"/>
        <v>98.58258900170497</v>
      </c>
    </row>
    <row r="36" spans="2:6" ht="18.75" customHeight="1">
      <c r="B36" s="36" t="s">
        <v>76</v>
      </c>
      <c r="C36" s="7" t="s">
        <v>3</v>
      </c>
      <c r="D36" s="26">
        <v>2722.1</v>
      </c>
      <c r="E36" s="50">
        <v>1404.5</v>
      </c>
      <c r="F36" s="24">
        <f t="shared" si="1"/>
        <v>51.596194114837814</v>
      </c>
    </row>
    <row r="37" spans="2:6" ht="31.5" customHeight="1">
      <c r="B37" s="20" t="s">
        <v>62</v>
      </c>
      <c r="C37" s="7" t="s">
        <v>3</v>
      </c>
      <c r="D37" s="26">
        <v>12044</v>
      </c>
      <c r="E37" s="50">
        <v>11911.1</v>
      </c>
      <c r="F37" s="24">
        <f t="shared" si="1"/>
        <v>98.89654599800731</v>
      </c>
    </row>
    <row r="38" spans="2:6" ht="18.75" customHeight="1">
      <c r="B38" s="36" t="s">
        <v>40</v>
      </c>
      <c r="C38" s="7" t="s">
        <v>3</v>
      </c>
      <c r="D38" s="35">
        <v>50795.3</v>
      </c>
      <c r="E38" s="68">
        <v>37056.29</v>
      </c>
      <c r="F38" s="24">
        <f t="shared" si="1"/>
        <v>72.95220227068252</v>
      </c>
    </row>
    <row r="39" spans="2:6" ht="15.75" customHeight="1">
      <c r="B39" s="73" t="s">
        <v>92</v>
      </c>
      <c r="C39" s="73"/>
      <c r="D39" s="73"/>
      <c r="E39" s="73"/>
      <c r="F39" s="73"/>
    </row>
    <row r="40" spans="2:6" ht="14.25" customHeight="1">
      <c r="B40" s="3"/>
      <c r="C40" s="4" t="s">
        <v>25</v>
      </c>
      <c r="D40" s="5" t="s">
        <v>79</v>
      </c>
      <c r="E40" s="5" t="s">
        <v>82</v>
      </c>
      <c r="F40" s="12" t="s">
        <v>83</v>
      </c>
    </row>
    <row r="41" spans="2:6" ht="16.5" customHeight="1">
      <c r="B41" s="9" t="s">
        <v>5</v>
      </c>
      <c r="C41" s="7" t="s">
        <v>3</v>
      </c>
      <c r="D41" s="32">
        <v>813899</v>
      </c>
      <c r="E41" s="53">
        <v>887364</v>
      </c>
      <c r="F41" s="24">
        <f>E41/D41*100</f>
        <v>109.02630424659571</v>
      </c>
    </row>
    <row r="42" spans="2:6" ht="16.5" customHeight="1">
      <c r="B42" s="20" t="s">
        <v>73</v>
      </c>
      <c r="C42" s="7" t="s">
        <v>3</v>
      </c>
      <c r="D42" s="26">
        <v>224224</v>
      </c>
      <c r="E42" s="50">
        <v>250126</v>
      </c>
      <c r="F42" s="24">
        <f>E42/D42*100</f>
        <v>111.55184101612674</v>
      </c>
    </row>
    <row r="43" spans="2:6" ht="16.5" customHeight="1">
      <c r="B43" s="8" t="s">
        <v>4</v>
      </c>
      <c r="C43" s="7" t="s">
        <v>3</v>
      </c>
      <c r="D43" s="26">
        <v>516036</v>
      </c>
      <c r="E43" s="50">
        <v>564026</v>
      </c>
      <c r="F43" s="24">
        <f>E43/D43*100</f>
        <v>109.29973877791473</v>
      </c>
    </row>
    <row r="44" spans="2:6" ht="16.5" customHeight="1">
      <c r="B44" s="8" t="s">
        <v>40</v>
      </c>
      <c r="C44" s="7" t="s">
        <v>3</v>
      </c>
      <c r="D44" s="26">
        <v>73639</v>
      </c>
      <c r="E44" s="50">
        <v>73213</v>
      </c>
      <c r="F44" s="24">
        <f>E44/D44*100</f>
        <v>99.42150219313136</v>
      </c>
    </row>
    <row r="45" spans="2:6" ht="16.5" customHeight="1">
      <c r="B45" s="73" t="s">
        <v>93</v>
      </c>
      <c r="C45" s="73"/>
      <c r="D45" s="73"/>
      <c r="E45" s="73"/>
      <c r="F45" s="73"/>
    </row>
    <row r="46" spans="2:10" ht="16.5" customHeight="1">
      <c r="B46" s="3"/>
      <c r="C46" s="4" t="s">
        <v>25</v>
      </c>
      <c r="D46" s="5" t="s">
        <v>79</v>
      </c>
      <c r="E46" s="5" t="s">
        <v>82</v>
      </c>
      <c r="F46" s="12" t="s">
        <v>83</v>
      </c>
      <c r="J46" t="s">
        <v>85</v>
      </c>
    </row>
    <row r="47" spans="2:6" ht="15.75">
      <c r="B47" s="9" t="s">
        <v>5</v>
      </c>
      <c r="C47" s="7" t="s">
        <v>3</v>
      </c>
      <c r="D47" s="32">
        <v>93182</v>
      </c>
      <c r="E47" s="52">
        <f>E48+E49+E50</f>
        <v>57668</v>
      </c>
      <c r="F47" s="24">
        <f>E47/D47*100</f>
        <v>61.88748900002147</v>
      </c>
    </row>
    <row r="48" spans="2:6" ht="16.5" customHeight="1">
      <c r="B48" s="20" t="s">
        <v>73</v>
      </c>
      <c r="C48" s="7" t="s">
        <v>3</v>
      </c>
      <c r="D48" s="26">
        <v>40312</v>
      </c>
      <c r="E48" s="50">
        <v>26557</v>
      </c>
      <c r="F48" s="24">
        <f>E48/D48*100</f>
        <v>65.87864655685652</v>
      </c>
    </row>
    <row r="49" spans="2:6" ht="18" customHeight="1">
      <c r="B49" s="8" t="s">
        <v>56</v>
      </c>
      <c r="C49" s="7" t="s">
        <v>3</v>
      </c>
      <c r="D49" s="26">
        <v>52060</v>
      </c>
      <c r="E49" s="50">
        <v>30401</v>
      </c>
      <c r="F49" s="24">
        <f>E49/D49*100</f>
        <v>58.39608144448714</v>
      </c>
    </row>
    <row r="50" spans="2:6" ht="18" customHeight="1">
      <c r="B50" s="8" t="s">
        <v>40</v>
      </c>
      <c r="C50" s="7" t="s">
        <v>3</v>
      </c>
      <c r="D50" s="46">
        <v>810</v>
      </c>
      <c r="E50" s="50">
        <v>710</v>
      </c>
      <c r="F50" s="24">
        <f>E50/D50*100</f>
        <v>87.65432098765432</v>
      </c>
    </row>
    <row r="51" spans="2:6" ht="21.75" customHeight="1">
      <c r="B51" s="73" t="s">
        <v>94</v>
      </c>
      <c r="C51" s="73"/>
      <c r="D51" s="73"/>
      <c r="E51" s="73"/>
      <c r="F51" s="73"/>
    </row>
    <row r="52" spans="2:6" ht="15" customHeight="1">
      <c r="B52" s="3"/>
      <c r="C52" s="4" t="s">
        <v>25</v>
      </c>
      <c r="D52" s="5" t="s">
        <v>79</v>
      </c>
      <c r="E52" s="5" t="s">
        <v>82</v>
      </c>
      <c r="F52" s="12" t="s">
        <v>83</v>
      </c>
    </row>
    <row r="53" spans="2:6" ht="31.5">
      <c r="B53" s="9" t="s">
        <v>17</v>
      </c>
      <c r="C53" s="10" t="s">
        <v>10</v>
      </c>
      <c r="D53" s="24">
        <v>3063.6</v>
      </c>
      <c r="E53" s="52">
        <v>2808.9</v>
      </c>
      <c r="F53" s="24">
        <f aca="true" t="shared" si="2" ref="F53:F71">E53/D53*100</f>
        <v>91.68625146886016</v>
      </c>
    </row>
    <row r="54" spans="2:6" ht="15.75">
      <c r="B54" s="1" t="s">
        <v>46</v>
      </c>
      <c r="C54" s="26" t="s">
        <v>10</v>
      </c>
      <c r="D54" s="26">
        <v>897.6</v>
      </c>
      <c r="E54" s="50">
        <v>853.4</v>
      </c>
      <c r="F54" s="24">
        <f>E54/D54*100</f>
        <v>95.07575757575756</v>
      </c>
    </row>
    <row r="55" spans="2:6" ht="15.75">
      <c r="B55" s="1" t="s">
        <v>43</v>
      </c>
      <c r="C55" s="10" t="s">
        <v>10</v>
      </c>
      <c r="D55" s="26">
        <v>2099.3</v>
      </c>
      <c r="E55" s="50">
        <v>1868.2</v>
      </c>
      <c r="F55" s="24">
        <f>E55/D55*100</f>
        <v>88.99156861811079</v>
      </c>
    </row>
    <row r="56" spans="2:6" ht="15.75" customHeight="1">
      <c r="B56" s="1" t="s">
        <v>47</v>
      </c>
      <c r="C56" s="10" t="s">
        <v>10</v>
      </c>
      <c r="D56" s="26">
        <v>66.7</v>
      </c>
      <c r="E56" s="50">
        <v>87.3</v>
      </c>
      <c r="F56" s="24">
        <f>E56/D56*100</f>
        <v>130.88455772113943</v>
      </c>
    </row>
    <row r="57" spans="2:6" ht="15.75" customHeight="1">
      <c r="B57" s="9" t="s">
        <v>18</v>
      </c>
      <c r="C57" s="10" t="s">
        <v>10</v>
      </c>
      <c r="D57" s="24">
        <v>27854.6</v>
      </c>
      <c r="E57" s="52">
        <v>27056.4</v>
      </c>
      <c r="F57" s="24">
        <f t="shared" si="2"/>
        <v>97.13440508928508</v>
      </c>
    </row>
    <row r="58" spans="2:6" ht="16.5" customHeight="1">
      <c r="B58" s="20" t="s">
        <v>46</v>
      </c>
      <c r="C58" s="10" t="s">
        <v>10</v>
      </c>
      <c r="D58" s="26">
        <v>6694.8</v>
      </c>
      <c r="E58" s="50">
        <v>7335</v>
      </c>
      <c r="F58" s="24">
        <f>E58/D58*100</f>
        <v>109.56264563541853</v>
      </c>
    </row>
    <row r="59" spans="2:6" ht="16.5" customHeight="1">
      <c r="B59" s="20" t="s">
        <v>43</v>
      </c>
      <c r="C59" s="10" t="s">
        <v>10</v>
      </c>
      <c r="D59" s="26">
        <v>20486.6</v>
      </c>
      <c r="E59" s="50">
        <v>19013.4</v>
      </c>
      <c r="F59" s="24">
        <f>E59/D59*100</f>
        <v>92.80895805062823</v>
      </c>
    </row>
    <row r="60" spans="2:6" ht="16.5" customHeight="1">
      <c r="B60" s="20" t="s">
        <v>47</v>
      </c>
      <c r="C60" s="10" t="s">
        <v>10</v>
      </c>
      <c r="D60" s="26">
        <v>673.2</v>
      </c>
      <c r="E60" s="50">
        <v>707.9</v>
      </c>
      <c r="F60" s="24">
        <f>E60/D60*100</f>
        <v>105.15448603683896</v>
      </c>
    </row>
    <row r="61" spans="2:6" ht="31.5">
      <c r="B61" s="9" t="s">
        <v>64</v>
      </c>
      <c r="C61" s="10" t="s">
        <v>19</v>
      </c>
      <c r="D61" s="28">
        <v>3745</v>
      </c>
      <c r="E61" s="53">
        <f>E57/E84*1000</f>
        <v>3803.2611751475965</v>
      </c>
      <c r="F61" s="24">
        <f t="shared" si="2"/>
        <v>101.5557056114178</v>
      </c>
    </row>
    <row r="62" spans="2:6" ht="31.5" customHeight="1">
      <c r="B62" s="20" t="s">
        <v>61</v>
      </c>
      <c r="C62" s="10" t="s">
        <v>19</v>
      </c>
      <c r="D62" s="29">
        <v>3532</v>
      </c>
      <c r="E62" s="51">
        <v>3498</v>
      </c>
      <c r="F62" s="24">
        <f>E62/D62*100</f>
        <v>99.03737259343148</v>
      </c>
    </row>
    <row r="63" spans="2:6" ht="15.75">
      <c r="B63" s="9" t="s">
        <v>34</v>
      </c>
      <c r="C63" s="21" t="s">
        <v>20</v>
      </c>
      <c r="D63" s="23">
        <v>95159</v>
      </c>
      <c r="E63" s="52">
        <v>105919.3</v>
      </c>
      <c r="F63" s="24">
        <f t="shared" si="2"/>
        <v>111.30770604987444</v>
      </c>
    </row>
    <row r="64" spans="2:6" ht="16.5" customHeight="1">
      <c r="B64" s="20" t="s">
        <v>46</v>
      </c>
      <c r="C64" s="10" t="s">
        <v>20</v>
      </c>
      <c r="D64" s="26">
        <v>88372.2</v>
      </c>
      <c r="E64" s="50">
        <v>98275.3</v>
      </c>
      <c r="F64" s="24">
        <f t="shared" si="2"/>
        <v>111.2061259083739</v>
      </c>
    </row>
    <row r="65" spans="2:6" ht="16.5" customHeight="1">
      <c r="B65" s="20" t="s">
        <v>43</v>
      </c>
      <c r="C65" s="10" t="s">
        <v>20</v>
      </c>
      <c r="D65" s="26">
        <v>6773.8</v>
      </c>
      <c r="E65" s="50">
        <v>6372.8</v>
      </c>
      <c r="F65" s="24">
        <f t="shared" si="2"/>
        <v>94.08013227435119</v>
      </c>
    </row>
    <row r="66" spans="2:6" ht="16.5" customHeight="1">
      <c r="B66" s="20" t="s">
        <v>47</v>
      </c>
      <c r="C66" s="10" t="s">
        <v>20</v>
      </c>
      <c r="D66" s="26">
        <v>13.1</v>
      </c>
      <c r="E66" s="50">
        <v>1271.2</v>
      </c>
      <c r="F66" s="24">
        <f>E66/D66*100</f>
        <v>9703.816793893131</v>
      </c>
    </row>
    <row r="67" spans="2:6" ht="15" customHeight="1">
      <c r="B67" s="49" t="s">
        <v>22</v>
      </c>
      <c r="C67" s="19" t="s">
        <v>24</v>
      </c>
      <c r="D67" s="23">
        <v>592</v>
      </c>
      <c r="E67" s="52">
        <v>647</v>
      </c>
      <c r="F67" s="24">
        <f t="shared" si="2"/>
        <v>109.29054054054055</v>
      </c>
    </row>
    <row r="68" spans="2:6" ht="16.5" customHeight="1">
      <c r="B68" s="49" t="s">
        <v>23</v>
      </c>
      <c r="C68" s="19" t="s">
        <v>24</v>
      </c>
      <c r="D68" s="23">
        <v>396</v>
      </c>
      <c r="E68" s="52">
        <v>463</v>
      </c>
      <c r="F68" s="24">
        <f t="shared" si="2"/>
        <v>116.91919191919192</v>
      </c>
    </row>
    <row r="69" spans="2:6" ht="15.75">
      <c r="B69" s="49" t="s">
        <v>6</v>
      </c>
      <c r="C69" s="19" t="s">
        <v>9</v>
      </c>
      <c r="D69" s="28">
        <v>1539</v>
      </c>
      <c r="E69" s="53">
        <v>1568</v>
      </c>
      <c r="F69" s="24">
        <f>E69/D69*100</f>
        <v>101.8843404808317</v>
      </c>
    </row>
    <row r="70" spans="2:6" ht="18.75" customHeight="1">
      <c r="B70" s="49" t="s">
        <v>7</v>
      </c>
      <c r="C70" s="19" t="s">
        <v>9</v>
      </c>
      <c r="D70" s="28">
        <v>3703</v>
      </c>
      <c r="E70" s="53">
        <v>3219</v>
      </c>
      <c r="F70" s="24">
        <f>E70/D70*100</f>
        <v>86.92951660815555</v>
      </c>
    </row>
    <row r="71" spans="2:6" ht="18.75" customHeight="1">
      <c r="B71" s="49" t="s">
        <v>44</v>
      </c>
      <c r="C71" s="19" t="s">
        <v>21</v>
      </c>
      <c r="D71" s="28">
        <v>232</v>
      </c>
      <c r="E71" s="71">
        <v>223.66</v>
      </c>
      <c r="F71" s="24">
        <f t="shared" si="2"/>
        <v>96.40517241379311</v>
      </c>
    </row>
    <row r="72" spans="2:6" ht="15.75">
      <c r="B72" s="73" t="s">
        <v>95</v>
      </c>
      <c r="C72" s="73"/>
      <c r="D72" s="73"/>
      <c r="E72" s="73"/>
      <c r="F72" s="73"/>
    </row>
    <row r="73" spans="2:6" ht="18" customHeight="1">
      <c r="B73" s="3"/>
      <c r="C73" s="4" t="s">
        <v>25</v>
      </c>
      <c r="D73" s="5" t="s">
        <v>79</v>
      </c>
      <c r="E73" s="5" t="s">
        <v>82</v>
      </c>
      <c r="F73" s="12" t="s">
        <v>83</v>
      </c>
    </row>
    <row r="74" spans="2:6" ht="15.75">
      <c r="B74" s="20" t="s">
        <v>36</v>
      </c>
      <c r="C74" s="10" t="s">
        <v>8</v>
      </c>
      <c r="D74" s="23">
        <f>D53/63000*1000</f>
        <v>48.628571428571426</v>
      </c>
      <c r="E74" s="52">
        <f>E53/63000*1000</f>
        <v>44.58571428571428</v>
      </c>
      <c r="F74" s="24">
        <f>E74/D74*100</f>
        <v>91.68625146886016</v>
      </c>
    </row>
    <row r="75" spans="2:6" ht="21.75" customHeight="1">
      <c r="B75" s="20" t="s">
        <v>38</v>
      </c>
      <c r="C75" s="10" t="s">
        <v>8</v>
      </c>
      <c r="D75" s="30">
        <v>51.6</v>
      </c>
      <c r="E75" s="54">
        <v>44.64</v>
      </c>
      <c r="F75" s="24">
        <f>E75/D75*100</f>
        <v>86.51162790697674</v>
      </c>
    </row>
    <row r="76" spans="2:6" ht="21.75" customHeight="1">
      <c r="B76" s="20" t="s">
        <v>37</v>
      </c>
      <c r="C76" s="10" t="s">
        <v>8</v>
      </c>
      <c r="D76" s="23">
        <v>442.1</v>
      </c>
      <c r="E76" s="52">
        <f>E57/63000*1000</f>
        <v>429.46666666666664</v>
      </c>
      <c r="F76" s="24">
        <f>E76/D76*100</f>
        <v>97.14242629872577</v>
      </c>
    </row>
    <row r="77" spans="2:6" ht="17.25" customHeight="1">
      <c r="B77" s="20" t="s">
        <v>39</v>
      </c>
      <c r="C77" s="10" t="s">
        <v>8</v>
      </c>
      <c r="D77" s="31">
        <v>385</v>
      </c>
      <c r="E77" s="55">
        <v>383.43</v>
      </c>
      <c r="F77" s="24">
        <f>E77/D77*100</f>
        <v>99.5922077922078</v>
      </c>
    </row>
    <row r="78" spans="2:6" ht="17.25" customHeight="1">
      <c r="B78" s="73" t="s">
        <v>96</v>
      </c>
      <c r="C78" s="73"/>
      <c r="D78" s="73"/>
      <c r="E78" s="73"/>
      <c r="F78" s="73"/>
    </row>
    <row r="79" spans="2:6" ht="16.5" customHeight="1">
      <c r="B79" s="3"/>
      <c r="C79" s="4" t="s">
        <v>25</v>
      </c>
      <c r="D79" s="5" t="s">
        <v>79</v>
      </c>
      <c r="E79" s="5" t="s">
        <v>82</v>
      </c>
      <c r="F79" s="12" t="s">
        <v>83</v>
      </c>
    </row>
    <row r="80" spans="2:6" ht="15" customHeight="1">
      <c r="B80" s="9" t="s">
        <v>14</v>
      </c>
      <c r="C80" s="19" t="s">
        <v>9</v>
      </c>
      <c r="D80" s="19">
        <v>14630</v>
      </c>
      <c r="E80" s="32">
        <v>14926</v>
      </c>
      <c r="F80" s="24">
        <f aca="true" t="shared" si="3" ref="F80:F103">E80/D80*100</f>
        <v>102.02323991797675</v>
      </c>
    </row>
    <row r="81" spans="2:6" ht="16.5" customHeight="1">
      <c r="B81" s="20" t="s">
        <v>46</v>
      </c>
      <c r="C81" s="10" t="s">
        <v>9</v>
      </c>
      <c r="D81" s="45">
        <v>4533</v>
      </c>
      <c r="E81" s="45">
        <v>4854</v>
      </c>
      <c r="F81" s="24">
        <f t="shared" si="3"/>
        <v>107.0814030443415</v>
      </c>
    </row>
    <row r="82" spans="2:6" ht="17.25" customHeight="1">
      <c r="B82" s="20" t="s">
        <v>43</v>
      </c>
      <c r="C82" s="10" t="s">
        <v>9</v>
      </c>
      <c r="D82" s="45">
        <v>9677</v>
      </c>
      <c r="E82" s="45">
        <v>9674</v>
      </c>
      <c r="F82" s="24">
        <f t="shared" si="3"/>
        <v>99.96899865660845</v>
      </c>
    </row>
    <row r="83" spans="2:6" ht="15" customHeight="1">
      <c r="B83" s="20" t="s">
        <v>47</v>
      </c>
      <c r="C83" s="10" t="s">
        <v>9</v>
      </c>
      <c r="D83" s="45">
        <v>420</v>
      </c>
      <c r="E83" s="45">
        <v>398</v>
      </c>
      <c r="F83" s="24">
        <f t="shared" si="3"/>
        <v>94.76190476190476</v>
      </c>
    </row>
    <row r="84" spans="2:6" ht="17.25" customHeight="1">
      <c r="B84" s="9" t="s">
        <v>77</v>
      </c>
      <c r="C84" s="19" t="s">
        <v>9</v>
      </c>
      <c r="D84" s="19">
        <v>7437</v>
      </c>
      <c r="E84" s="19">
        <v>7114</v>
      </c>
      <c r="F84" s="24">
        <f t="shared" si="3"/>
        <v>95.65685088073148</v>
      </c>
    </row>
    <row r="85" spans="2:9" ht="15.75" customHeight="1">
      <c r="B85" s="20" t="s">
        <v>46</v>
      </c>
      <c r="C85" s="10" t="s">
        <v>9</v>
      </c>
      <c r="D85" s="45">
        <v>2047</v>
      </c>
      <c r="E85" s="45">
        <v>2085</v>
      </c>
      <c r="F85" s="24">
        <f t="shared" si="3"/>
        <v>101.85637518319493</v>
      </c>
      <c r="I85" s="17"/>
    </row>
    <row r="86" spans="2:9" ht="15.75" customHeight="1">
      <c r="B86" s="20" t="s">
        <v>43</v>
      </c>
      <c r="C86" s="10" t="s">
        <v>9</v>
      </c>
      <c r="D86" s="45">
        <v>5208</v>
      </c>
      <c r="E86" s="45">
        <v>4832</v>
      </c>
      <c r="F86" s="24">
        <f t="shared" si="3"/>
        <v>92.78033794162826</v>
      </c>
      <c r="I86" s="17"/>
    </row>
    <row r="87" spans="2:9" ht="15.75" customHeight="1">
      <c r="B87" s="20" t="s">
        <v>47</v>
      </c>
      <c r="C87" s="10" t="s">
        <v>9</v>
      </c>
      <c r="D87" s="45">
        <v>182</v>
      </c>
      <c r="E87" s="45">
        <v>197</v>
      </c>
      <c r="F87" s="24">
        <f t="shared" si="3"/>
        <v>108.24175824175823</v>
      </c>
      <c r="I87" s="17"/>
    </row>
    <row r="88" spans="2:9" ht="15.75" customHeight="1">
      <c r="B88" s="9" t="s">
        <v>15</v>
      </c>
      <c r="C88" s="19" t="s">
        <v>9</v>
      </c>
      <c r="D88" s="19">
        <v>3864</v>
      </c>
      <c r="E88" s="19">
        <v>3515</v>
      </c>
      <c r="F88" s="24">
        <f t="shared" si="3"/>
        <v>90.9679089026915</v>
      </c>
      <c r="I88" s="17"/>
    </row>
    <row r="89" spans="2:6" ht="15" customHeight="1">
      <c r="B89" s="20" t="s">
        <v>46</v>
      </c>
      <c r="C89" s="10" t="s">
        <v>9</v>
      </c>
      <c r="D89" s="42">
        <v>2445</v>
      </c>
      <c r="E89" s="42">
        <v>2178</v>
      </c>
      <c r="F89" s="24">
        <f t="shared" si="3"/>
        <v>89.079754601227</v>
      </c>
    </row>
    <row r="90" spans="2:6" ht="15" customHeight="1">
      <c r="B90" s="20" t="s">
        <v>43</v>
      </c>
      <c r="C90" s="10" t="s">
        <v>9</v>
      </c>
      <c r="D90" s="42">
        <v>806</v>
      </c>
      <c r="E90" s="42">
        <v>796</v>
      </c>
      <c r="F90" s="24">
        <f t="shared" si="3"/>
        <v>98.75930521091811</v>
      </c>
    </row>
    <row r="91" spans="2:6" ht="15" customHeight="1">
      <c r="B91" s="20" t="s">
        <v>47</v>
      </c>
      <c r="C91" s="10" t="s">
        <v>9</v>
      </c>
      <c r="D91" s="42">
        <v>613</v>
      </c>
      <c r="E91" s="42">
        <v>541</v>
      </c>
      <c r="F91" s="24">
        <f t="shared" si="3"/>
        <v>88.25448613376835</v>
      </c>
    </row>
    <row r="92" spans="2:6" ht="15" customHeight="1">
      <c r="B92" s="9" t="s">
        <v>35</v>
      </c>
      <c r="C92" s="19" t="s">
        <v>66</v>
      </c>
      <c r="D92" s="32">
        <v>636</v>
      </c>
      <c r="E92" s="32">
        <v>590.518</v>
      </c>
      <c r="F92" s="24">
        <f t="shared" si="3"/>
        <v>92.84874213836478</v>
      </c>
    </row>
    <row r="93" spans="2:6" ht="15.75">
      <c r="B93" s="20" t="s">
        <v>46</v>
      </c>
      <c r="C93" s="10" t="s">
        <v>66</v>
      </c>
      <c r="D93" s="26">
        <v>575.5</v>
      </c>
      <c r="E93" s="26">
        <v>520.254</v>
      </c>
      <c r="F93" s="24">
        <f t="shared" si="3"/>
        <v>90.40034752389226</v>
      </c>
    </row>
    <row r="94" spans="2:6" ht="15.75">
      <c r="B94" s="20" t="s">
        <v>43</v>
      </c>
      <c r="C94" s="10" t="s">
        <v>66</v>
      </c>
      <c r="D94" s="26">
        <v>60.3</v>
      </c>
      <c r="E94" s="26">
        <v>61.506</v>
      </c>
      <c r="F94" s="24">
        <f t="shared" si="3"/>
        <v>102</v>
      </c>
    </row>
    <row r="95" spans="2:6" ht="15.75">
      <c r="B95" s="20" t="s">
        <v>47</v>
      </c>
      <c r="C95" s="10" t="s">
        <v>66</v>
      </c>
      <c r="D95" s="26">
        <v>0.6</v>
      </c>
      <c r="E95" s="26">
        <v>8.758</v>
      </c>
      <c r="F95" s="24">
        <f t="shared" si="3"/>
        <v>1459.6666666666665</v>
      </c>
    </row>
    <row r="96" spans="2:6" ht="15.75">
      <c r="B96" s="9" t="s">
        <v>16</v>
      </c>
      <c r="C96" s="19" t="s">
        <v>70</v>
      </c>
      <c r="D96" s="32">
        <v>32</v>
      </c>
      <c r="E96" s="32">
        <v>21</v>
      </c>
      <c r="F96" s="24">
        <f t="shared" si="3"/>
        <v>65.625</v>
      </c>
    </row>
    <row r="97" spans="2:6" ht="15.75">
      <c r="B97" s="20" t="s">
        <v>46</v>
      </c>
      <c r="C97" s="10" t="s">
        <v>9</v>
      </c>
      <c r="D97" s="42">
        <v>13</v>
      </c>
      <c r="E97" s="42">
        <v>4</v>
      </c>
      <c r="F97" s="24">
        <f t="shared" si="3"/>
        <v>30.76923076923077</v>
      </c>
    </row>
    <row r="98" spans="2:6" ht="15.75">
      <c r="B98" s="20" t="s">
        <v>43</v>
      </c>
      <c r="C98" s="10" t="s">
        <v>9</v>
      </c>
      <c r="D98" s="42">
        <v>9</v>
      </c>
      <c r="E98" s="42">
        <v>9</v>
      </c>
      <c r="F98" s="24">
        <f t="shared" si="3"/>
        <v>100</v>
      </c>
    </row>
    <row r="99" spans="2:6" ht="15.75">
      <c r="B99" s="20" t="s">
        <v>47</v>
      </c>
      <c r="C99" s="10" t="s">
        <v>9</v>
      </c>
      <c r="D99" s="42">
        <v>10</v>
      </c>
      <c r="E99" s="42">
        <v>8</v>
      </c>
      <c r="F99" s="24">
        <f>E99/D99*100</f>
        <v>80</v>
      </c>
    </row>
    <row r="100" spans="2:6" ht="15.75">
      <c r="B100" s="9" t="s">
        <v>63</v>
      </c>
      <c r="C100" s="19" t="s">
        <v>9</v>
      </c>
      <c r="D100" s="32">
        <v>12086</v>
      </c>
      <c r="E100" s="32">
        <v>12831</v>
      </c>
      <c r="F100" s="24">
        <f t="shared" si="3"/>
        <v>106.16415687572398</v>
      </c>
    </row>
    <row r="101" spans="2:6" ht="16.5" customHeight="1">
      <c r="B101" s="20" t="s">
        <v>46</v>
      </c>
      <c r="C101" s="10" t="s">
        <v>9</v>
      </c>
      <c r="D101" s="45">
        <v>156</v>
      </c>
      <c r="E101" s="45">
        <v>263</v>
      </c>
      <c r="F101" s="24">
        <f>E101/D101*100</f>
        <v>168.5897435897436</v>
      </c>
    </row>
    <row r="102" spans="2:6" ht="18" customHeight="1">
      <c r="B102" s="20" t="s">
        <v>43</v>
      </c>
      <c r="C102" s="10" t="s">
        <v>9</v>
      </c>
      <c r="D102" s="45">
        <v>11345</v>
      </c>
      <c r="E102" s="45">
        <v>12016</v>
      </c>
      <c r="F102" s="24">
        <f t="shared" si="3"/>
        <v>105.9144997796386</v>
      </c>
    </row>
    <row r="103" spans="2:6" ht="18" customHeight="1">
      <c r="B103" s="20" t="s">
        <v>47</v>
      </c>
      <c r="C103" s="10" t="s">
        <v>9</v>
      </c>
      <c r="D103" s="45">
        <v>585</v>
      </c>
      <c r="E103" s="45">
        <v>552</v>
      </c>
      <c r="F103" s="24">
        <f t="shared" si="3"/>
        <v>94.35897435897435</v>
      </c>
    </row>
    <row r="104" spans="2:6" ht="18" customHeight="1">
      <c r="B104" s="75" t="s">
        <v>97</v>
      </c>
      <c r="C104" s="76"/>
      <c r="D104" s="76"/>
      <c r="E104" s="76"/>
      <c r="F104" s="77"/>
    </row>
    <row r="105" spans="3:6" ht="18" customHeight="1">
      <c r="C105" s="4" t="s">
        <v>25</v>
      </c>
      <c r="D105" s="5" t="s">
        <v>79</v>
      </c>
      <c r="E105" s="59" t="s">
        <v>82</v>
      </c>
      <c r="F105" s="12" t="s">
        <v>83</v>
      </c>
    </row>
    <row r="106" spans="2:6" ht="30.75" customHeight="1">
      <c r="B106" s="9" t="s">
        <v>59</v>
      </c>
      <c r="C106" s="10" t="s">
        <v>49</v>
      </c>
      <c r="D106" s="40">
        <v>132002</v>
      </c>
      <c r="E106" s="40">
        <f>E108+E109+E110+E111+E112</f>
        <v>91200.70000000001</v>
      </c>
      <c r="F106" s="48">
        <f>E106/D106*100</f>
        <v>69.09039256980955</v>
      </c>
    </row>
    <row r="107" spans="2:6" ht="18" customHeight="1">
      <c r="B107" s="37" t="s">
        <v>33</v>
      </c>
      <c r="C107" s="1"/>
      <c r="D107" s="69"/>
      <c r="E107" s="41"/>
      <c r="F107" s="47"/>
    </row>
    <row r="108" spans="2:6" ht="15.75">
      <c r="B108" s="1" t="s">
        <v>68</v>
      </c>
      <c r="C108" s="10" t="s">
        <v>49</v>
      </c>
      <c r="D108" s="26">
        <v>5898.2</v>
      </c>
      <c r="E108" s="46">
        <v>2101.1</v>
      </c>
      <c r="F108" s="48">
        <f>E108/D108*100</f>
        <v>35.62273235902479</v>
      </c>
    </row>
    <row r="109" spans="2:6" ht="18.75" customHeight="1">
      <c r="B109" s="1" t="s">
        <v>60</v>
      </c>
      <c r="C109" s="10" t="s">
        <v>49</v>
      </c>
      <c r="D109" s="26">
        <v>12787.5</v>
      </c>
      <c r="E109" s="26">
        <v>0</v>
      </c>
      <c r="F109" s="48">
        <f>E109/D109*100</f>
        <v>0</v>
      </c>
    </row>
    <row r="110" spans="2:6" ht="17.25" customHeight="1">
      <c r="B110" s="1" t="s">
        <v>67</v>
      </c>
      <c r="C110" s="10" t="s">
        <v>49</v>
      </c>
      <c r="D110" s="42">
        <v>68901</v>
      </c>
      <c r="E110" s="51">
        <v>51500.3</v>
      </c>
      <c r="F110" s="48">
        <f>E110/D110*100</f>
        <v>74.74535928360983</v>
      </c>
    </row>
    <row r="111" spans="2:6" ht="17.25" customHeight="1">
      <c r="B111" s="1" t="s">
        <v>74</v>
      </c>
      <c r="C111" s="10" t="s">
        <v>49</v>
      </c>
      <c r="D111" s="26">
        <v>37750.8</v>
      </c>
      <c r="E111" s="50">
        <v>32878.3</v>
      </c>
      <c r="F111" s="48">
        <f>E111/D111*100</f>
        <v>87.09298875785414</v>
      </c>
    </row>
    <row r="112" spans="2:6" ht="30.75" customHeight="1">
      <c r="B112" s="1" t="s">
        <v>69</v>
      </c>
      <c r="C112" s="10" t="s">
        <v>49</v>
      </c>
      <c r="D112" s="42">
        <v>6664</v>
      </c>
      <c r="E112" s="42">
        <v>4721</v>
      </c>
      <c r="F112" s="48">
        <f>E112/D112*100</f>
        <v>70.84333733493398</v>
      </c>
    </row>
    <row r="113" spans="2:6" ht="15.75">
      <c r="B113" s="1" t="s">
        <v>72</v>
      </c>
      <c r="C113" s="10" t="s">
        <v>49</v>
      </c>
      <c r="D113" s="42">
        <v>0</v>
      </c>
      <c r="E113" s="42">
        <v>0</v>
      </c>
      <c r="F113" s="48">
        <v>0</v>
      </c>
    </row>
    <row r="114" spans="2:6" ht="18" customHeight="1">
      <c r="B114" s="9" t="s">
        <v>50</v>
      </c>
      <c r="C114" s="10" t="s">
        <v>51</v>
      </c>
      <c r="D114" s="42">
        <v>8025</v>
      </c>
      <c r="E114" s="42">
        <v>6319</v>
      </c>
      <c r="F114" s="48">
        <f>E114/D114*100</f>
        <v>78.74143302180686</v>
      </c>
    </row>
    <row r="115" spans="2:6" ht="31.5" customHeight="1">
      <c r="B115" s="1" t="s">
        <v>71</v>
      </c>
      <c r="C115" s="10" t="s">
        <v>51</v>
      </c>
      <c r="D115" s="42">
        <v>8025</v>
      </c>
      <c r="E115" s="42">
        <v>6319</v>
      </c>
      <c r="F115" s="48">
        <f>E115/D115*100</f>
        <v>78.74143302180686</v>
      </c>
    </row>
    <row r="116" spans="2:6" ht="17.25" customHeight="1">
      <c r="B116" s="72" t="s">
        <v>98</v>
      </c>
      <c r="C116" s="73"/>
      <c r="D116" s="73"/>
      <c r="E116" s="73"/>
      <c r="F116" s="74"/>
    </row>
    <row r="117" spans="2:6" ht="16.5" customHeight="1">
      <c r="B117" s="3"/>
      <c r="C117" s="11" t="s">
        <v>25</v>
      </c>
      <c r="D117" s="5" t="s">
        <v>79</v>
      </c>
      <c r="E117" s="59" t="s">
        <v>82</v>
      </c>
      <c r="F117" s="12" t="s">
        <v>28</v>
      </c>
    </row>
    <row r="118" spans="2:6" ht="20.25" customHeight="1">
      <c r="B118" s="1" t="s">
        <v>11</v>
      </c>
      <c r="C118" s="2" t="s">
        <v>2</v>
      </c>
      <c r="D118" s="10">
        <v>43</v>
      </c>
      <c r="E118" s="56">
        <v>443</v>
      </c>
      <c r="F118" s="33">
        <f>E118-D118</f>
        <v>400</v>
      </c>
    </row>
    <row r="119" spans="2:6" ht="17.25" customHeight="1">
      <c r="B119" s="1" t="s">
        <v>12</v>
      </c>
      <c r="C119" s="2" t="s">
        <v>13</v>
      </c>
      <c r="D119" s="10">
        <v>0.24</v>
      </c>
      <c r="E119" s="10">
        <v>2.56</v>
      </c>
      <c r="F119" s="34">
        <f>E119-D119</f>
        <v>2.3200000000000003</v>
      </c>
    </row>
    <row r="120" spans="2:6" ht="20.25" customHeight="1">
      <c r="B120" s="13"/>
      <c r="C120" s="14"/>
      <c r="D120" s="15"/>
      <c r="E120" s="15"/>
      <c r="F120" s="16"/>
    </row>
    <row r="121" spans="2:6" ht="15.75">
      <c r="B121" s="13"/>
      <c r="C121" s="14"/>
      <c r="D121" s="15"/>
      <c r="E121" s="15"/>
      <c r="F121" s="16"/>
    </row>
    <row r="122" spans="2:6" ht="54.75" customHeight="1">
      <c r="B122" s="83" t="s">
        <v>99</v>
      </c>
      <c r="C122" s="83"/>
      <c r="D122" s="39"/>
      <c r="E122" s="14"/>
      <c r="F122" s="14" t="s">
        <v>80</v>
      </c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2020-10-19T13:46:24Z</cp:lastPrinted>
  <dcterms:created xsi:type="dcterms:W3CDTF">2004-07-02T05:58:09Z</dcterms:created>
  <dcterms:modified xsi:type="dcterms:W3CDTF">2020-10-19T14:00:42Z</dcterms:modified>
  <cp:category/>
  <cp:version/>
  <cp:contentType/>
  <cp:contentStatus/>
</cp:coreProperties>
</file>