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3.2020" sheetId="17" r:id="rId1"/>
  </sheets>
  <definedNames>
    <definedName name="_xlnm.Print_Area" localSheetId="0">'01.03.2020'!$A$1:$D$113</definedName>
  </definedNames>
  <calcPr calcId="152511"/>
</workbook>
</file>

<file path=xl/calcChain.xml><?xml version="1.0" encoding="utf-8"?>
<calcChain xmlns="http://schemas.openxmlformats.org/spreadsheetml/2006/main">
  <c r="D10" i="17" l="1"/>
  <c r="C9" i="17"/>
  <c r="B9" i="17"/>
  <c r="C105" i="17" l="1"/>
  <c r="B105" i="17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D38" i="17" s="1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68" i="17"/>
  <c r="D10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<sst xmlns="http://schemas.openxmlformats.org/spreadsheetml/2006/main" count="113" uniqueCount="112">
  <si>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</si>
  <si>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</si>
  <si>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</si>
  <si>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</si>
  <si>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</si>
  <si>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</si>
  <si>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</si>
  <si>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</si>
  <si>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</si>
  <si>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</si>
  <si>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</si>
  <si>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</si>
  <si>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</si>
  <si>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</si>
  <si>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</si>
  <si>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</si>
  <si>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</si>
  <si>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</si>
  <si>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</si>
  <si>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</si>
  <si>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</si>
  <si>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</si>
  <si>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</si>
  <si>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</si>
  <si>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</si>
  <si>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</si>
  <si>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</si>
  <si>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</si>
  <si>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</si>
  <si>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</si>
  <si>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</si>
  <si>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</si>
  <si>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</si>
  <si>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</si>
  <si>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</si>
  <si>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</si>
  <si>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</si>
  <si>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</si>
  <si>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</si>
  <si>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</si>
  <si>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</si>
  <si>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</si>
  <si>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</si>
  <si>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</si>
  <si>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</si>
  <si>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</si>
  <si>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</si>
  <si>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</si>
  <si>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</si>
  <si>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</si>
  <si>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</si>
  <si>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</si>
  <si>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</si>
  <si>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</si>
  <si>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</si>
  <si>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</si>
  <si>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</si>
  <si>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</si>
  <si>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</si>
  <si>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</si>
  <si>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</si>
  <si>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</si>
  <si>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</si>
  <si>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</si>
  <si>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</si>
  <si>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</si>
  <si>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</si>
  <si>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</si>
  <si>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</si>
  <si>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</si>
  <si>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</si>
  <si>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</si>
  <si>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</si>
  <si>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</si>
  <si>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</si>
  <si>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</si>
  <si>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</si>
  <si>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</si>
  <si>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</si>
  <si>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</si>
  <si>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</si>
  <si>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</si>
  <si>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</si>
  <si>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</si>
  <si>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</si>
  <si>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</si>
  <si>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</si>
  <si>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</si>
  <si>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</si>
  <si>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</si>
  <si>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</si>
  <si>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</si>
  <si>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</si>
  <si>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</si>
  <si>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</si>
  <si>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</si>
  <si>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</si>
  <si>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</si>
  <si>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</si>
  <si>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</si>
  <si>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</si>
  <si>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</si>
  <si>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</si>
  <si>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</si>
  <si>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</si>
  <si>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</si>
  <si>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</si>
  <si>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</si>
  <si>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</si>
  <si>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>Налог, взимаемый в связи с применением упрощенной системы налогообложения</t>
  </si>
  <si>
    <t xml:space="preserve"> Сводка об исполнении бюджета города Новочебоксарска на 01 марта 2020 года                                                        </t>
  </si>
  <si>
    <t>Исполнено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</si>
</sst>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8" xfId="0" applyFont="1" applyBorder="1" applyAlignment="1">
      <alignment wrapText="1"/>
    </xf>
    <xf numFmtId="4" fontId="4" fillId="0" borderId="34" xfId="1" applyNumberFormat="1" applyFont="1" applyFill="1" applyBorder="1" applyAlignment="1"/>
    <xf numFmtId="4" fontId="4" fillId="0" borderId="3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L67" sqref="L67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1" t="s">
        <v>110</v>
      </c>
      <c r="B1" s="101"/>
      <c r="C1" s="101"/>
      <c r="D1" s="101"/>
    </row>
    <row r="2" spans="1:4" ht="16.5" thickBot="1" x14ac:dyDescent="0.3">
      <c r="A2" s="1"/>
      <c r="B2" s="2"/>
      <c r="C2" s="3"/>
      <c r="D2" s="99" t="s">
        <v>0</v>
      </c>
    </row>
    <row r="3" spans="1:4" ht="30.75" thickBot="1" x14ac:dyDescent="0.3">
      <c r="A3" s="4" t="s">
        <v>1</v>
      </c>
      <c r="B3" s="5" t="s">
        <v>2</v>
      </c>
      <c r="C3" s="6" t="s">
        <v>111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627497652</v>
      </c>
      <c r="C4" s="10">
        <f>C5+C25</f>
        <v>84990505.980000004</v>
      </c>
      <c r="D4" s="11">
        <f t="shared" ref="D4:D49" si="0">C4/B4*100</f>
        <v>13.544354422540533</v>
      </c>
    </row>
    <row r="5" spans="1:4" ht="29.25" customHeight="1" x14ac:dyDescent="0.25">
      <c r="A5" s="72" t="s">
        <v>5</v>
      </c>
      <c r="B5" s="64">
        <f>B6+B8+B9+B14+B18+B23+B24</f>
        <v>472647600</v>
      </c>
      <c r="C5" s="12">
        <f>C6+C8+C9+C14+C18+C23+C24</f>
        <v>62647153.060000002</v>
      </c>
      <c r="D5" s="13">
        <f t="shared" si="0"/>
        <v>13.254516273858155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30897715.859999999</v>
      </c>
      <c r="D6" s="15">
        <f t="shared" si="0"/>
        <v>11.443598466666668</v>
      </c>
    </row>
    <row r="7" spans="1:4" ht="21" customHeight="1" x14ac:dyDescent="0.25">
      <c r="A7" s="74" t="s">
        <v>7</v>
      </c>
      <c r="B7" s="16">
        <v>270000000</v>
      </c>
      <c r="C7" s="16">
        <v>30897715.859999999</v>
      </c>
      <c r="D7" s="17">
        <f t="shared" si="0"/>
        <v>11.443598466666668</v>
      </c>
    </row>
    <row r="8" spans="1:4" ht="22.5" customHeight="1" x14ac:dyDescent="0.25">
      <c r="A8" s="73" t="s">
        <v>8</v>
      </c>
      <c r="B8" s="18">
        <v>5200000</v>
      </c>
      <c r="C8" s="18">
        <v>698387.37</v>
      </c>
      <c r="D8" s="19">
        <f t="shared" si="0"/>
        <v>13.430526346153846</v>
      </c>
    </row>
    <row r="9" spans="1:4" ht="24" customHeight="1" x14ac:dyDescent="0.25">
      <c r="A9" s="73" t="s">
        <v>9</v>
      </c>
      <c r="B9" s="18">
        <f>B10+B11+B12+B13</f>
        <v>55741600</v>
      </c>
      <c r="C9" s="18">
        <f>C10+C11+C12+C13</f>
        <v>10784178.710000001</v>
      </c>
      <c r="D9" s="19">
        <f t="shared" si="0"/>
        <v>19.346733337399719</v>
      </c>
    </row>
    <row r="10" spans="1:4" s="100" customFormat="1" ht="32.25" customHeight="1" x14ac:dyDescent="0.25">
      <c r="A10" s="74" t="s">
        <v>109</v>
      </c>
      <c r="B10" s="16">
        <v>4341600</v>
      </c>
      <c r="C10" s="16">
        <v>353846.5</v>
      </c>
      <c r="D10" s="17">
        <f t="shared" si="0"/>
        <v>8.1501405011977148</v>
      </c>
    </row>
    <row r="11" spans="1:4" ht="23.25" customHeight="1" x14ac:dyDescent="0.25">
      <c r="A11" s="74" t="s">
        <v>10</v>
      </c>
      <c r="B11" s="16">
        <v>49000000</v>
      </c>
      <c r="C11" s="16">
        <v>10341458.130000001</v>
      </c>
      <c r="D11" s="17">
        <f t="shared" si="0"/>
        <v>21.105016591836737</v>
      </c>
    </row>
    <row r="12" spans="1:4" ht="20.25" customHeight="1" x14ac:dyDescent="0.25">
      <c r="A12" s="74" t="s">
        <v>11</v>
      </c>
      <c r="B12" s="16">
        <v>300000</v>
      </c>
      <c r="C12" s="16">
        <v>1000</v>
      </c>
      <c r="D12" s="17">
        <f t="shared" si="0"/>
        <v>0.33333333333333337</v>
      </c>
    </row>
    <row r="13" spans="1:4" ht="30" x14ac:dyDescent="0.25">
      <c r="A13" s="74" t="s">
        <v>12</v>
      </c>
      <c r="B13" s="16">
        <v>2100000</v>
      </c>
      <c r="C13" s="16">
        <v>87874.08</v>
      </c>
      <c r="D13" s="17">
        <f t="shared" si="0"/>
        <v>4.1844799999999998</v>
      </c>
    </row>
    <row r="14" spans="1:4" ht="21.75" customHeight="1" x14ac:dyDescent="0.25">
      <c r="A14" s="73" t="s">
        <v>13</v>
      </c>
      <c r="B14" s="18">
        <f>B15+B16+B17</f>
        <v>121600000</v>
      </c>
      <c r="C14" s="18">
        <f>C15+C16+C17</f>
        <v>17277271.920000002</v>
      </c>
      <c r="D14" s="19">
        <f t="shared" si="0"/>
        <v>14.208282828947368</v>
      </c>
    </row>
    <row r="15" spans="1:4" ht="19.5" customHeight="1" x14ac:dyDescent="0.25">
      <c r="A15" s="74" t="s">
        <v>14</v>
      </c>
      <c r="B15" s="16">
        <v>26000000</v>
      </c>
      <c r="C15" s="16">
        <v>901919.7</v>
      </c>
      <c r="D15" s="17">
        <f t="shared" si="0"/>
        <v>3.4689219230769233</v>
      </c>
    </row>
    <row r="16" spans="1:4" ht="19.5" customHeight="1" x14ac:dyDescent="0.25">
      <c r="A16" s="74" t="s">
        <v>15</v>
      </c>
      <c r="B16" s="16">
        <v>8900000</v>
      </c>
      <c r="C16" s="16">
        <v>726813.49</v>
      </c>
      <c r="D16" s="17">
        <f t="shared" si="0"/>
        <v>8.1664437078651684</v>
      </c>
    </row>
    <row r="17" spans="1:4" ht="21.75" customHeight="1" x14ac:dyDescent="0.25">
      <c r="A17" s="75" t="s">
        <v>16</v>
      </c>
      <c r="B17" s="16">
        <v>86700000</v>
      </c>
      <c r="C17" s="16">
        <v>15648538.73</v>
      </c>
      <c r="D17" s="17">
        <f t="shared" si="0"/>
        <v>18.049064279123414</v>
      </c>
    </row>
    <row r="18" spans="1:4" ht="33" customHeight="1" x14ac:dyDescent="0.25">
      <c r="A18" s="76" t="s">
        <v>17</v>
      </c>
      <c r="B18" s="18">
        <v>6000</v>
      </c>
      <c r="C18" s="18">
        <v>951.6</v>
      </c>
      <c r="D18" s="19">
        <f t="shared" si="0"/>
        <v>15.86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20100000</v>
      </c>
      <c r="C23" s="18">
        <v>2988647.6</v>
      </c>
      <c r="D23" s="19">
        <f t="shared" si="0"/>
        <v>14.868893532338308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154850052</v>
      </c>
      <c r="C25" s="22">
        <f>C26+C32+C33+C34+C37+C38</f>
        <v>22343352.919999998</v>
      </c>
      <c r="D25" s="23">
        <f t="shared" si="0"/>
        <v>14.429025132003185</v>
      </c>
    </row>
    <row r="26" spans="1:4" ht="33.75" customHeight="1" x14ac:dyDescent="0.25">
      <c r="A26" s="76" t="s">
        <v>25</v>
      </c>
      <c r="B26" s="68">
        <f>B27+B28+B29+B30+B31</f>
        <v>108550000</v>
      </c>
      <c r="C26" s="24">
        <f>C27+C28+C29+C30+C31</f>
        <v>10822866.48</v>
      </c>
      <c r="D26" s="19">
        <f t="shared" si="0"/>
        <v>9.9703974942422846</v>
      </c>
    </row>
    <row r="27" spans="1:4" ht="50.25" customHeight="1" x14ac:dyDescent="0.25">
      <c r="A27" s="75" t="s">
        <v>26</v>
      </c>
      <c r="B27" s="69">
        <v>350000</v>
      </c>
      <c r="C27" s="25">
        <v>0</v>
      </c>
      <c r="D27" s="17">
        <f t="shared" si="0"/>
        <v>0</v>
      </c>
    </row>
    <row r="28" spans="1:4" ht="23.25" customHeight="1" x14ac:dyDescent="0.25">
      <c r="A28" s="75" t="s">
        <v>27</v>
      </c>
      <c r="B28" s="69">
        <v>91800000</v>
      </c>
      <c r="C28" s="25">
        <v>8455219.6799999997</v>
      </c>
      <c r="D28" s="17">
        <f t="shared" si="0"/>
        <v>9.2104789542483658</v>
      </c>
    </row>
    <row r="29" spans="1:4" ht="20.25" customHeight="1" x14ac:dyDescent="0.25">
      <c r="A29" s="75" t="s">
        <v>28</v>
      </c>
      <c r="B29" s="69">
        <v>3000000</v>
      </c>
      <c r="C29" s="25">
        <v>808492.99</v>
      </c>
      <c r="D29" s="17">
        <f t="shared" si="0"/>
        <v>26.949766333333329</v>
      </c>
    </row>
    <row r="30" spans="1:4" ht="37.5" customHeight="1" x14ac:dyDescent="0.25">
      <c r="A30" s="75" t="s">
        <v>29</v>
      </c>
      <c r="B30" s="69">
        <v>400000</v>
      </c>
      <c r="C30" s="25">
        <v>0</v>
      </c>
      <c r="D30" s="17">
        <f t="shared" si="0"/>
        <v>0</v>
      </c>
    </row>
    <row r="31" spans="1:4" ht="30" x14ac:dyDescent="0.25">
      <c r="A31" s="75" t="s">
        <v>30</v>
      </c>
      <c r="B31" s="69">
        <v>13000000</v>
      </c>
      <c r="C31" s="25">
        <v>1559153.81</v>
      </c>
      <c r="D31" s="26">
        <f t="shared" si="0"/>
        <v>11.993490846153847</v>
      </c>
    </row>
    <row r="32" spans="1:4" ht="22.5" customHeight="1" x14ac:dyDescent="0.25">
      <c r="A32" s="76" t="s">
        <v>31</v>
      </c>
      <c r="B32" s="66">
        <v>7000000</v>
      </c>
      <c r="C32" s="18">
        <v>2016502.59</v>
      </c>
      <c r="D32" s="19">
        <f t="shared" si="0"/>
        <v>28.807179857142856</v>
      </c>
    </row>
    <row r="33" spans="1:4" ht="30.75" customHeight="1" x14ac:dyDescent="0.25">
      <c r="A33" s="76" t="s">
        <v>32</v>
      </c>
      <c r="B33" s="70">
        <v>800000</v>
      </c>
      <c r="C33" s="27">
        <v>137102.32</v>
      </c>
      <c r="D33" s="19">
        <f t="shared" si="0"/>
        <v>17.137789999999999</v>
      </c>
    </row>
    <row r="34" spans="1:4" ht="15.75" x14ac:dyDescent="0.25">
      <c r="A34" s="76" t="s">
        <v>33</v>
      </c>
      <c r="B34" s="70">
        <f>B35+B36</f>
        <v>14000000</v>
      </c>
      <c r="C34" s="27">
        <f>C35+C36</f>
        <v>6594541.8599999994</v>
      </c>
      <c r="D34" s="19">
        <f t="shared" si="0"/>
        <v>47.103870428571426</v>
      </c>
    </row>
    <row r="35" spans="1:4" ht="21.75" customHeight="1" x14ac:dyDescent="0.25">
      <c r="A35" s="75" t="s">
        <v>34</v>
      </c>
      <c r="B35" s="69">
        <v>8000000</v>
      </c>
      <c r="C35" s="25">
        <v>1733856.56</v>
      </c>
      <c r="D35" s="17">
        <f t="shared" si="0"/>
        <v>21.673207000000001</v>
      </c>
    </row>
    <row r="36" spans="1:4" ht="18.75" customHeight="1" x14ac:dyDescent="0.25">
      <c r="A36" s="75" t="s">
        <v>35</v>
      </c>
      <c r="B36" s="69">
        <v>6000000</v>
      </c>
      <c r="C36" s="25">
        <v>4860685.3</v>
      </c>
      <c r="D36" s="17">
        <f t="shared" si="0"/>
        <v>81.011421666666664</v>
      </c>
    </row>
    <row r="37" spans="1:4" ht="21.75" customHeight="1" x14ac:dyDescent="0.25">
      <c r="A37" s="76" t="s">
        <v>36</v>
      </c>
      <c r="B37" s="70">
        <v>18000000</v>
      </c>
      <c r="C37" s="27">
        <v>2127371.31</v>
      </c>
      <c r="D37" s="19">
        <f t="shared" si="0"/>
        <v>11.8187295</v>
      </c>
    </row>
    <row r="38" spans="1:4" ht="21.75" customHeight="1" x14ac:dyDescent="0.25">
      <c r="A38" s="76" t="s">
        <v>37</v>
      </c>
      <c r="B38" s="70">
        <f>B39+B40</f>
        <v>6500052</v>
      </c>
      <c r="C38" s="27">
        <f>C39+C40</f>
        <v>644968.36</v>
      </c>
      <c r="D38" s="19">
        <f t="shared" si="0"/>
        <v>9.9225107737599636</v>
      </c>
    </row>
    <row r="39" spans="1:4" ht="21" customHeight="1" x14ac:dyDescent="0.25">
      <c r="A39" s="75" t="s">
        <v>38</v>
      </c>
      <c r="B39" s="69">
        <v>0</v>
      </c>
      <c r="C39" s="25">
        <v>122517.33</v>
      </c>
      <c r="D39" s="17"/>
    </row>
    <row r="40" spans="1:4" ht="21.75" customHeight="1" thickBot="1" x14ac:dyDescent="0.3">
      <c r="A40" s="79" t="s">
        <v>37</v>
      </c>
      <c r="B40" s="82">
        <v>6500052</v>
      </c>
      <c r="C40" s="83">
        <v>522451.03</v>
      </c>
      <c r="D40" s="84">
        <f t="shared" si="0"/>
        <v>8.0376438526953322</v>
      </c>
    </row>
    <row r="41" spans="1:4" ht="30" customHeight="1" x14ac:dyDescent="0.25">
      <c r="A41" s="91" t="s">
        <v>39</v>
      </c>
      <c r="B41" s="93">
        <f>B42+B43+B44+B45+B46+B47</f>
        <v>1476460296.95</v>
      </c>
      <c r="C41" s="22">
        <f>C42+C43+C44+C45+C46+C47</f>
        <v>-58464221.570000023</v>
      </c>
      <c r="D41" s="13">
        <f t="shared" si="0"/>
        <v>-3.9597557544061681</v>
      </c>
    </row>
    <row r="42" spans="1:4" ht="31.5" customHeight="1" x14ac:dyDescent="0.25">
      <c r="A42" s="92" t="s">
        <v>40</v>
      </c>
      <c r="B42" s="94">
        <v>71352600</v>
      </c>
      <c r="C42" s="25">
        <v>11892000</v>
      </c>
      <c r="D42" s="26">
        <f t="shared" si="0"/>
        <v>16.666526517604126</v>
      </c>
    </row>
    <row r="43" spans="1:4" ht="15.75" hidden="1" x14ac:dyDescent="0.25">
      <c r="A43" s="92" t="s">
        <v>41</v>
      </c>
      <c r="B43" s="94">
        <v>0</v>
      </c>
      <c r="C43" s="25">
        <v>0</v>
      </c>
      <c r="D43" s="26" t="e">
        <f t="shared" si="0"/>
        <v>#DIV/0!</v>
      </c>
    </row>
    <row r="44" spans="1:4" ht="18.75" customHeight="1" x14ac:dyDescent="0.25">
      <c r="A44" s="92" t="s">
        <v>42</v>
      </c>
      <c r="B44" s="94">
        <v>1405107696.95</v>
      </c>
      <c r="C44" s="25">
        <v>182166326.16999999</v>
      </c>
      <c r="D44" s="26">
        <f t="shared" si="0"/>
        <v>12.964581047091245</v>
      </c>
    </row>
    <row r="45" spans="1:4" ht="33.75" hidden="1" customHeight="1" x14ac:dyDescent="0.25">
      <c r="A45" s="92" t="s">
        <v>43</v>
      </c>
      <c r="B45" s="94">
        <v>0</v>
      </c>
      <c r="C45" s="25">
        <v>0</v>
      </c>
      <c r="D45" s="26" t="e">
        <f t="shared" si="0"/>
        <v>#DIV/0!</v>
      </c>
    </row>
    <row r="46" spans="1:4" ht="47.25" customHeight="1" x14ac:dyDescent="0.25">
      <c r="A46" s="92" t="s">
        <v>44</v>
      </c>
      <c r="B46" s="97">
        <v>0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98">
        <v>0</v>
      </c>
      <c r="C47" s="89">
        <v>9581200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2103957948.95</v>
      </c>
      <c r="C49" s="29">
        <f>C5+C25+C41</f>
        <v>26526284.409999982</v>
      </c>
      <c r="D49" s="30">
        <f t="shared" si="0"/>
        <v>1.2607801607079729</v>
      </c>
    </row>
    <row r="50" spans="1:4" ht="26.25" customHeight="1" x14ac:dyDescent="0.25">
      <c r="A50" s="31" t="s">
        <v>48</v>
      </c>
      <c r="B50" s="102"/>
      <c r="C50" s="103"/>
      <c r="D50" s="104"/>
    </row>
    <row r="51" spans="1:4" ht="15.75" x14ac:dyDescent="0.25">
      <c r="A51" s="32" t="s">
        <v>49</v>
      </c>
      <c r="B51" s="33">
        <f>B52+B53+B54+B55+B56+B57+B58</f>
        <v>121953175</v>
      </c>
      <c r="C51" s="33">
        <f>C52+C53+C54+C55+C56+C57+C58</f>
        <v>16007896.08</v>
      </c>
      <c r="D51" s="34">
        <f t="shared" ref="D51:D108" si="1">C51/B51*100</f>
        <v>13.126264305951855</v>
      </c>
    </row>
    <row r="52" spans="1:4" ht="49.5" customHeight="1" x14ac:dyDescent="0.25">
      <c r="A52" s="35" t="s">
        <v>50</v>
      </c>
      <c r="B52" s="36">
        <v>7473000</v>
      </c>
      <c r="C52" s="37">
        <v>676547.99</v>
      </c>
      <c r="D52" s="38">
        <f t="shared" si="1"/>
        <v>9.0532315000669072</v>
      </c>
    </row>
    <row r="53" spans="1:4" ht="46.5" customHeight="1" x14ac:dyDescent="0.25">
      <c r="A53" s="35" t="s">
        <v>51</v>
      </c>
      <c r="B53" s="36">
        <v>55663969.479999997</v>
      </c>
      <c r="C53" s="37">
        <v>7257664.2000000002</v>
      </c>
      <c r="D53" s="38">
        <f t="shared" si="1"/>
        <v>13.038351859918418</v>
      </c>
    </row>
    <row r="54" spans="1:4" ht="15.75" x14ac:dyDescent="0.25">
      <c r="A54" s="35" t="s">
        <v>52</v>
      </c>
      <c r="B54" s="36">
        <v>46600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53</v>
      </c>
      <c r="B55" s="36">
        <v>8864300</v>
      </c>
      <c r="C55" s="37">
        <v>1476713.81</v>
      </c>
      <c r="D55" s="38">
        <f t="shared" si="1"/>
        <v>16.659113635594462</v>
      </c>
    </row>
    <row r="56" spans="1:4" ht="22.5" customHeight="1" x14ac:dyDescent="0.25">
      <c r="A56" s="35" t="s">
        <v>54</v>
      </c>
      <c r="B56" s="36">
        <v>4800000</v>
      </c>
      <c r="C56" s="37">
        <v>0</v>
      </c>
      <c r="D56" s="38">
        <f t="shared" si="1"/>
        <v>0</v>
      </c>
    </row>
    <row r="57" spans="1:4" ht="15.75" x14ac:dyDescent="0.25">
      <c r="A57" s="35" t="s">
        <v>55</v>
      </c>
      <c r="B57" s="36">
        <v>2851200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42254105.520000003</v>
      </c>
      <c r="C58" s="37">
        <v>6596970.0800000001</v>
      </c>
      <c r="D58" s="38">
        <f t="shared" si="1"/>
        <v>15.612613256899918</v>
      </c>
    </row>
    <row r="59" spans="1:4" ht="29.25" x14ac:dyDescent="0.25">
      <c r="A59" s="32" t="s">
        <v>57</v>
      </c>
      <c r="B59" s="33">
        <f>B60+B61+B62</f>
        <v>19672500</v>
      </c>
      <c r="C59" s="33">
        <f>C60+C61+C62</f>
        <v>1667831.79</v>
      </c>
      <c r="D59" s="34">
        <f t="shared" si="1"/>
        <v>8.4779859702630578</v>
      </c>
    </row>
    <row r="60" spans="1:4" ht="15.75" x14ac:dyDescent="0.25">
      <c r="A60" s="35" t="s">
        <v>58</v>
      </c>
      <c r="B60" s="36">
        <v>4631500</v>
      </c>
      <c r="C60" s="37">
        <v>552986.78</v>
      </c>
      <c r="D60" s="38">
        <f t="shared" si="1"/>
        <v>11.939690812911584</v>
      </c>
    </row>
    <row r="61" spans="1:4" ht="34.5" customHeight="1" x14ac:dyDescent="0.25">
      <c r="A61" s="35" t="s">
        <v>59</v>
      </c>
      <c r="B61" s="36">
        <v>15041000</v>
      </c>
      <c r="C61" s="37">
        <v>1114845.01</v>
      </c>
      <c r="D61" s="38">
        <f t="shared" si="1"/>
        <v>7.4120404893291667</v>
      </c>
    </row>
    <row r="62" spans="1:4" ht="32.25" hidden="1" customHeight="1" x14ac:dyDescent="0.25">
      <c r="A62" s="35" t="s">
        <v>60</v>
      </c>
      <c r="B62" s="36">
        <v>0</v>
      </c>
      <c r="C62" s="39">
        <v>0</v>
      </c>
      <c r="D62" s="38" t="e">
        <f t="shared" si="1"/>
        <v>#DIV/0!</v>
      </c>
    </row>
    <row r="63" spans="1:4" ht="15.75" x14ac:dyDescent="0.25">
      <c r="A63" s="32" t="s">
        <v>61</v>
      </c>
      <c r="B63" s="33">
        <f>B64+B65+B66+B67</f>
        <v>234909563</v>
      </c>
      <c r="C63" s="33">
        <f>C64+C65+C66+C67</f>
        <v>12332828.51</v>
      </c>
      <c r="D63" s="34">
        <f t="shared" si="1"/>
        <v>5.2500325455034798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15000000</v>
      </c>
      <c r="C65" s="40">
        <v>3482856.48</v>
      </c>
      <c r="D65" s="38">
        <f t="shared" si="1"/>
        <v>23.219043200000002</v>
      </c>
    </row>
    <row r="66" spans="1:11" ht="15.75" x14ac:dyDescent="0.25">
      <c r="A66" s="35" t="s">
        <v>64</v>
      </c>
      <c r="B66" s="41">
        <v>216045463</v>
      </c>
      <c r="C66" s="37">
        <v>8549972.0299999993</v>
      </c>
      <c r="D66" s="38">
        <f t="shared" si="1"/>
        <v>3.9574874247648508</v>
      </c>
    </row>
    <row r="67" spans="1:11" ht="20.25" customHeight="1" x14ac:dyDescent="0.25">
      <c r="A67" s="35" t="s">
        <v>65</v>
      </c>
      <c r="B67" s="36">
        <v>3000000</v>
      </c>
      <c r="C67" s="42">
        <v>300000</v>
      </c>
      <c r="D67" s="38">
        <f t="shared" si="1"/>
        <v>10</v>
      </c>
    </row>
    <row r="68" spans="1:11" ht="15.75" x14ac:dyDescent="0.25">
      <c r="A68" s="32" t="s">
        <v>66</v>
      </c>
      <c r="B68" s="33">
        <f>B69+B70+B72+B71</f>
        <v>108321319.54000001</v>
      </c>
      <c r="C68" s="43">
        <f>C69+C70+C72+C71</f>
        <v>11495016.23</v>
      </c>
      <c r="D68" s="34">
        <f t="shared" si="1"/>
        <v>10.611961042216823</v>
      </c>
    </row>
    <row r="69" spans="1:11" ht="15.75" x14ac:dyDescent="0.25">
      <c r="A69" s="35" t="s">
        <v>67</v>
      </c>
      <c r="B69" s="36">
        <v>4937500</v>
      </c>
      <c r="C69" s="42">
        <v>251481.06</v>
      </c>
      <c r="D69" s="38">
        <f t="shared" si="1"/>
        <v>5.0932872911392399</v>
      </c>
    </row>
    <row r="70" spans="1:11" ht="15.75" hidden="1" x14ac:dyDescent="0.25">
      <c r="A70" s="35" t="s">
        <v>68</v>
      </c>
      <c r="B70" s="36"/>
      <c r="C70" s="37"/>
      <c r="D70" s="38" t="e">
        <f t="shared" si="1"/>
        <v>#DIV/0!</v>
      </c>
    </row>
    <row r="71" spans="1:11" ht="15.75" x14ac:dyDescent="0.25">
      <c r="A71" s="35" t="s">
        <v>69</v>
      </c>
      <c r="B71" s="36">
        <v>95614619.540000007</v>
      </c>
      <c r="C71" s="42">
        <v>9965101.1699999999</v>
      </c>
      <c r="D71" s="38">
        <f t="shared" si="1"/>
        <v>10.42215219591094</v>
      </c>
    </row>
    <row r="72" spans="1:11" ht="17.25" customHeight="1" x14ac:dyDescent="0.25">
      <c r="A72" s="35" t="s">
        <v>70</v>
      </c>
      <c r="B72" s="36">
        <v>7769200</v>
      </c>
      <c r="C72" s="42">
        <v>1278434</v>
      </c>
      <c r="D72" s="38">
        <f t="shared" si="1"/>
        <v>16.455156258044585</v>
      </c>
    </row>
    <row r="73" spans="1:11" ht="15.75" x14ac:dyDescent="0.25">
      <c r="A73" s="32" t="s">
        <v>71</v>
      </c>
      <c r="B73" s="33">
        <f>B74+B75</f>
        <v>5894900</v>
      </c>
      <c r="C73" s="33">
        <f>C74+C75</f>
        <v>1089588.7</v>
      </c>
      <c r="D73" s="34">
        <f t="shared" si="1"/>
        <v>18.483582418700912</v>
      </c>
    </row>
    <row r="74" spans="1:11" ht="20.25" customHeight="1" x14ac:dyDescent="0.25">
      <c r="A74" s="35" t="s">
        <v>72</v>
      </c>
      <c r="B74" s="36">
        <v>5894900</v>
      </c>
      <c r="C74" s="37">
        <v>1089588.7</v>
      </c>
      <c r="D74" s="38">
        <f t="shared" si="1"/>
        <v>18.483582418700912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1452466423.9000001</v>
      </c>
      <c r="C76" s="33">
        <f>C77+C78+C79+C80+C81</f>
        <v>167342727.22</v>
      </c>
      <c r="D76" s="34">
        <f t="shared" si="1"/>
        <v>11.521280248989857</v>
      </c>
      <c r="G76" s="90"/>
      <c r="I76" s="95"/>
      <c r="K76" s="95"/>
    </row>
    <row r="77" spans="1:11" ht="15.75" x14ac:dyDescent="0.25">
      <c r="A77" s="35" t="s">
        <v>75</v>
      </c>
      <c r="B77" s="36">
        <v>668939537</v>
      </c>
      <c r="C77" s="37">
        <v>81880168.219999999</v>
      </c>
      <c r="D77" s="38">
        <f t="shared" si="1"/>
        <v>12.240294330218369</v>
      </c>
    </row>
    <row r="78" spans="1:11" ht="15.75" x14ac:dyDescent="0.25">
      <c r="A78" s="35" t="s">
        <v>76</v>
      </c>
      <c r="B78" s="36">
        <v>631456986.89999998</v>
      </c>
      <c r="C78" s="37">
        <v>72043800</v>
      </c>
      <c r="D78" s="44">
        <f t="shared" si="1"/>
        <v>11.409138151069211</v>
      </c>
    </row>
    <row r="79" spans="1:11" ht="15.75" x14ac:dyDescent="0.25">
      <c r="A79" s="35" t="s">
        <v>77</v>
      </c>
      <c r="B79" s="36">
        <v>120672400</v>
      </c>
      <c r="C79" s="37">
        <v>11888759</v>
      </c>
      <c r="D79" s="44">
        <f t="shared" si="1"/>
        <v>9.8520945966103266</v>
      </c>
    </row>
    <row r="80" spans="1:11" ht="15.75" x14ac:dyDescent="0.25">
      <c r="A80" s="35" t="s">
        <v>78</v>
      </c>
      <c r="B80" s="36">
        <v>21568000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9829500</v>
      </c>
      <c r="C81" s="37">
        <v>1530000</v>
      </c>
      <c r="D81" s="44">
        <f t="shared" si="1"/>
        <v>15.565389897756754</v>
      </c>
    </row>
    <row r="82" spans="1:7" ht="15.75" x14ac:dyDescent="0.25">
      <c r="A82" s="32" t="s">
        <v>80</v>
      </c>
      <c r="B82" s="33">
        <f>B83</f>
        <v>74462177.510000005</v>
      </c>
      <c r="C82" s="43">
        <f>C83</f>
        <v>6671798</v>
      </c>
      <c r="D82" s="45">
        <f t="shared" si="1"/>
        <v>8.9599824006006283</v>
      </c>
      <c r="G82" s="90"/>
    </row>
    <row r="83" spans="1:7" ht="15.75" x14ac:dyDescent="0.25">
      <c r="A83" s="35" t="s">
        <v>81</v>
      </c>
      <c r="B83" s="36">
        <v>74462177.510000005</v>
      </c>
      <c r="C83" s="37">
        <v>6671798</v>
      </c>
      <c r="D83" s="44">
        <f t="shared" si="1"/>
        <v>8.9599824006006283</v>
      </c>
    </row>
    <row r="84" spans="1:7" ht="15.75" x14ac:dyDescent="0.25">
      <c r="A84" s="32" t="s">
        <v>82</v>
      </c>
      <c r="B84" s="33">
        <f>B85+B86+B87+B88</f>
        <v>58052500</v>
      </c>
      <c r="C84" s="43">
        <f>C85+C86+C87+C88</f>
        <v>3560640.26</v>
      </c>
      <c r="D84" s="45">
        <f t="shared" si="1"/>
        <v>6.1334830713578228</v>
      </c>
    </row>
    <row r="85" spans="1:7" ht="15.75" x14ac:dyDescent="0.25">
      <c r="A85" s="35" t="s">
        <v>83</v>
      </c>
      <c r="B85" s="36">
        <v>774000</v>
      </c>
      <c r="C85" s="37">
        <v>134354</v>
      </c>
      <c r="D85" s="44">
        <f t="shared" si="1"/>
        <v>17.358397932816537</v>
      </c>
    </row>
    <row r="86" spans="1:7" ht="15.75" x14ac:dyDescent="0.25">
      <c r="A86" s="35" t="s">
        <v>84</v>
      </c>
      <c r="B86" s="36">
        <v>1990600</v>
      </c>
      <c r="C86" s="37">
        <v>0</v>
      </c>
      <c r="D86" s="44">
        <f t="shared" si="1"/>
        <v>0</v>
      </c>
    </row>
    <row r="87" spans="1:7" ht="15.75" x14ac:dyDescent="0.25">
      <c r="A87" s="35" t="s">
        <v>85</v>
      </c>
      <c r="B87" s="36">
        <v>54392400</v>
      </c>
      <c r="C87" s="37">
        <v>2759644.3</v>
      </c>
      <c r="D87" s="44">
        <f t="shared" si="1"/>
        <v>5.0735843610504405</v>
      </c>
    </row>
    <row r="88" spans="1:7" ht="18.75" customHeight="1" x14ac:dyDescent="0.25">
      <c r="A88" s="35" t="s">
        <v>86</v>
      </c>
      <c r="B88" s="36">
        <v>895500</v>
      </c>
      <c r="C88" s="37">
        <v>666641.96</v>
      </c>
      <c r="D88" s="44">
        <f t="shared" si="1"/>
        <v>74.443546621998877</v>
      </c>
    </row>
    <row r="89" spans="1:7" ht="15.75" x14ac:dyDescent="0.25">
      <c r="A89" s="32" t="s">
        <v>87</v>
      </c>
      <c r="B89" s="33">
        <f>B90+B91+B92</f>
        <v>68307890</v>
      </c>
      <c r="C89" s="33">
        <f>C90+C91+C92</f>
        <v>10105766</v>
      </c>
      <c r="D89" s="45">
        <f t="shared" si="1"/>
        <v>14.794434435026465</v>
      </c>
    </row>
    <row r="90" spans="1:7" ht="15.75" x14ac:dyDescent="0.25">
      <c r="A90" s="35" t="s">
        <v>88</v>
      </c>
      <c r="B90" s="36">
        <v>59995400</v>
      </c>
      <c r="C90" s="37">
        <v>10015566</v>
      </c>
      <c r="D90" s="44">
        <f t="shared" si="1"/>
        <v>16.693889864889641</v>
      </c>
    </row>
    <row r="91" spans="1:7" ht="15.75" x14ac:dyDescent="0.25">
      <c r="A91" s="35" t="s">
        <v>89</v>
      </c>
      <c r="B91" s="36">
        <v>8312490</v>
      </c>
      <c r="C91" s="37">
        <v>90200</v>
      </c>
      <c r="D91" s="44">
        <f t="shared" si="1"/>
        <v>1.0851140873552929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2917500</v>
      </c>
      <c r="C95" s="52">
        <v>0</v>
      </c>
      <c r="D95" s="45">
        <f t="shared" si="1"/>
        <v>0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2146957948.95</v>
      </c>
      <c r="C97" s="54">
        <f>C51+C59+C63+C68+C73+C76+C82+C84+C89+C93+C95+C96</f>
        <v>230274092.78999999</v>
      </c>
      <c r="D97" s="55">
        <f t="shared" si="1"/>
        <v>10.725598650062931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-43000000</v>
      </c>
      <c r="C99" s="46">
        <f>C49-C97</f>
        <v>-203747808.38</v>
      </c>
      <c r="D99" s="45">
        <f t="shared" si="1"/>
        <v>473.83211251162788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0</v>
      </c>
      <c r="D100" s="45">
        <f t="shared" si="1"/>
        <v>0</v>
      </c>
    </row>
    <row r="101" spans="1:12" ht="15.75" x14ac:dyDescent="0.25">
      <c r="A101" s="35" t="s">
        <v>97</v>
      </c>
      <c r="B101" s="36">
        <v>120000000</v>
      </c>
      <c r="C101" s="37">
        <v>0</v>
      </c>
      <c r="D101" s="44">
        <f t="shared" si="1"/>
        <v>0</v>
      </c>
    </row>
    <row r="102" spans="1:12" ht="15.75" x14ac:dyDescent="0.25">
      <c r="A102" s="35" t="s">
        <v>98</v>
      </c>
      <c r="B102" s="36">
        <v>-80000000</v>
      </c>
      <c r="C102" s="37">
        <v>0</v>
      </c>
      <c r="D102" s="44">
        <f t="shared" si="1"/>
        <v>0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3000000</v>
      </c>
      <c r="C105" s="46">
        <f>C106-C107</f>
        <v>203747808.38</v>
      </c>
      <c r="D105" s="45">
        <f t="shared" si="1"/>
        <v>6791.5936126666666</v>
      </c>
    </row>
    <row r="106" spans="1:12" ht="15.75" x14ac:dyDescent="0.25">
      <c r="A106" s="35" t="s">
        <v>102</v>
      </c>
      <c r="B106" s="36">
        <v>3000000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75443349.480000004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43000000</v>
      </c>
      <c r="C108" s="54">
        <f>C105+C100</f>
        <v>203747808.38</v>
      </c>
      <c r="D108" s="55">
        <f t="shared" si="1"/>
        <v>473.83211251162788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3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107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5" t="s">
        <v>108</v>
      </c>
      <c r="D113" s="106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01.03.2020</vt:lpstr>
      <vt:lpstr>'01.03.2020'!Область_печати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2020-04-02T13:39:09Z</dcterms:modified>
</cp:coreProperties>
</file>