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0" yWindow="0" windowWidth="28800" windowHeight="12000"/>
  </bookViews>
  <sheets>
    <sheet name="план 20-21" sheetId="19" r:id="rId1"/>
  </sheets>
  <externalReferences>
    <externalReference r:id="rId2"/>
  </externalReferences>
  <definedNames>
    <definedName name="_GoBack" localSheetId="0">'план 20-21'!$G$114</definedName>
    <definedName name="_xlnm.Print_Titles" localSheetId="0">'план 20-21'!$4:$5</definedName>
    <definedName name="_xlnm.Print_Area" localSheetId="0">'план 20-21'!$A$1:$I$174</definedName>
  </definedNames>
  <calcPr calcId="125725"/>
</workbook>
</file>

<file path=xl/calcChain.xml><?xml version="1.0" encoding="utf-8"?>
<calcChain xmlns="http://schemas.openxmlformats.org/spreadsheetml/2006/main">
  <c r="D66" i="19"/>
  <c r="D60"/>
  <c r="H52"/>
  <c r="H51"/>
  <c r="H47"/>
  <c r="H46"/>
  <c r="H45"/>
  <c r="H44"/>
  <c r="H43"/>
  <c r="H40"/>
  <c r="H39"/>
  <c r="H38"/>
  <c r="H36"/>
  <c r="H35"/>
  <c r="H34"/>
  <c r="H33"/>
  <c r="H32"/>
  <c r="H31"/>
  <c r="H30"/>
  <c r="H29"/>
  <c r="H28"/>
  <c r="A129" l="1"/>
  <c r="B129"/>
  <c r="C129"/>
  <c r="A130"/>
  <c r="B130"/>
  <c r="C130"/>
  <c r="A131"/>
  <c r="B131"/>
  <c r="C131"/>
  <c r="A132"/>
  <c r="B132"/>
  <c r="C132"/>
  <c r="A133"/>
  <c r="C133"/>
  <c r="A134"/>
  <c r="A135"/>
  <c r="B135"/>
  <c r="C135"/>
  <c r="A136"/>
  <c r="B136"/>
  <c r="C136"/>
  <c r="A137"/>
  <c r="B137"/>
  <c r="C137"/>
  <c r="D137"/>
  <c r="A138"/>
  <c r="B138"/>
  <c r="C138"/>
  <c r="A139"/>
  <c r="B139"/>
  <c r="C139"/>
  <c r="D139"/>
  <c r="A140"/>
  <c r="B140"/>
  <c r="C140"/>
  <c r="D140"/>
  <c r="A141"/>
  <c r="B141"/>
  <c r="C141"/>
  <c r="A142"/>
  <c r="B142"/>
  <c r="C142"/>
  <c r="D142"/>
  <c r="A143"/>
  <c r="B143"/>
  <c r="C143"/>
  <c r="A144"/>
  <c r="B144"/>
  <c r="C144"/>
  <c r="A145"/>
  <c r="B145"/>
  <c r="C145"/>
  <c r="D145"/>
  <c r="A146"/>
  <c r="B146"/>
  <c r="C146"/>
  <c r="A147"/>
  <c r="B147"/>
  <c r="C147"/>
  <c r="A148"/>
  <c r="B148"/>
  <c r="C148"/>
  <c r="A149"/>
  <c r="B149"/>
  <c r="C149"/>
  <c r="A150"/>
  <c r="B150"/>
  <c r="C150"/>
  <c r="D150"/>
  <c r="A151"/>
  <c r="B151"/>
  <c r="C151"/>
  <c r="D151"/>
  <c r="A152"/>
  <c r="B152"/>
  <c r="C152"/>
  <c r="D152"/>
  <c r="A153"/>
  <c r="B153"/>
  <c r="C153"/>
  <c r="D153"/>
  <c r="A154"/>
  <c r="B154"/>
  <c r="C154"/>
  <c r="A155"/>
  <c r="B155"/>
  <c r="C155"/>
  <c r="D155"/>
  <c r="A156"/>
  <c r="B156"/>
  <c r="C156"/>
  <c r="D156"/>
  <c r="A157"/>
  <c r="B157"/>
  <c r="C157"/>
  <c r="D157"/>
  <c r="A158"/>
  <c r="B158"/>
  <c r="C158"/>
  <c r="D158"/>
  <c r="B159"/>
  <c r="C159"/>
  <c r="B160"/>
  <c r="C160"/>
  <c r="G57" l="1"/>
  <c r="H55"/>
  <c r="H48"/>
  <c r="H25"/>
  <c r="H24"/>
  <c r="H23"/>
  <c r="H22"/>
  <c r="H21"/>
  <c r="G20"/>
  <c r="H20" s="1"/>
  <c r="H19"/>
  <c r="H18"/>
  <c r="H17"/>
  <c r="H14"/>
  <c r="H13"/>
  <c r="H12"/>
  <c r="H11"/>
  <c r="H10"/>
  <c r="H9"/>
  <c r="H8"/>
</calcChain>
</file>

<file path=xl/sharedStrings.xml><?xml version="1.0" encoding="utf-8"?>
<sst xmlns="http://schemas.openxmlformats.org/spreadsheetml/2006/main" count="462" uniqueCount="238">
  <si>
    <t>Наименование мероприятий</t>
  </si>
  <si>
    <t>Ед.изм.</t>
  </si>
  <si>
    <t>Кол-во</t>
  </si>
  <si>
    <t>БНС</t>
  </si>
  <si>
    <t>шт.</t>
  </si>
  <si>
    <t>ВОС</t>
  </si>
  <si>
    <t>м3</t>
  </si>
  <si>
    <t>май</t>
  </si>
  <si>
    <t>Самсонов А.А.</t>
  </si>
  <si>
    <t>Промывка РЧВ-1, РЧВ-2</t>
  </si>
  <si>
    <t>ПНС</t>
  </si>
  <si>
    <t>КНС-7</t>
  </si>
  <si>
    <t>июнь</t>
  </si>
  <si>
    <t>Чистка грязевиков</t>
  </si>
  <si>
    <t>Ревизия дросселирующих устройств</t>
  </si>
  <si>
    <t>август</t>
  </si>
  <si>
    <t>ОГМ</t>
  </si>
  <si>
    <t>Мефодьев В.Г.</t>
  </si>
  <si>
    <t>РТЦ</t>
  </si>
  <si>
    <t>Митрюев В.А.</t>
  </si>
  <si>
    <t>РСУ</t>
  </si>
  <si>
    <t>Благоустройство территории города:</t>
  </si>
  <si>
    <t>м2</t>
  </si>
  <si>
    <t>Насосный участок</t>
  </si>
  <si>
    <t>Архипов В.П.</t>
  </si>
  <si>
    <t>Канализационный участок</t>
  </si>
  <si>
    <t>Промывка канализационной сети</t>
  </si>
  <si>
    <t>Водопроводный участок</t>
  </si>
  <si>
    <t>Чистка оголовков и обследование самотечных водоводов</t>
  </si>
  <si>
    <t>Закрытие жалюзивных решеток на приточных системах</t>
  </si>
  <si>
    <t>Гидравлическая промывка внутренней системы отопления:</t>
  </si>
  <si>
    <t>Профилактический ремонт запорно-регулирующей арматуры</t>
  </si>
  <si>
    <t>Ревизия системы вентиляции базы, КНС-1, КНС-7</t>
  </si>
  <si>
    <t>Гидравлическая промывка внутренней системы отопления</t>
  </si>
  <si>
    <t>Гидравлическая опрессовка системы отпопления</t>
  </si>
  <si>
    <t>Государственная поверка приборов КИПиА</t>
  </si>
  <si>
    <t>Профилактический ремонт запорной арматуры в теплоузлах и на сети</t>
  </si>
  <si>
    <t>Утепление оконных проемов и ворот по зданиям</t>
  </si>
  <si>
    <t>Чистка датчиков давления и расходомеров в насосной станции 2-го подъема</t>
  </si>
  <si>
    <t>Подготовка к работе в зимних условиях автотранспортной и землеройной техники:</t>
  </si>
  <si>
    <t>Данилов Н.А.</t>
  </si>
  <si>
    <t xml:space="preserve"> гидромолот на базе ЭО-3323</t>
  </si>
  <si>
    <t xml:space="preserve"> трактор ДТ-75</t>
  </si>
  <si>
    <t xml:space="preserve"> автомашина ГАЗ-4795</t>
  </si>
  <si>
    <t>Иванов А. А.</t>
  </si>
  <si>
    <t>Выполнение</t>
  </si>
  <si>
    <t>Ответственный</t>
  </si>
  <si>
    <t>Проверка и ремонт электронагревателей и региcтров отопления</t>
  </si>
  <si>
    <t>Чистка датчиков расходомеров</t>
  </si>
  <si>
    <t>выполнено</t>
  </si>
  <si>
    <t>Чечнев А.Г.</t>
  </si>
  <si>
    <t>Горбунов И.Г.</t>
  </si>
  <si>
    <t>% вып.</t>
  </si>
  <si>
    <t>Срок исполнения</t>
  </si>
  <si>
    <t>№№ п/п</t>
  </si>
  <si>
    <t>Цех по ремонту и обслуживанию ВКС и НС</t>
  </si>
  <si>
    <t>Итого</t>
  </si>
  <si>
    <t>в запасе</t>
  </si>
  <si>
    <t>III кв-л</t>
  </si>
  <si>
    <t>Бовырин М.В.</t>
  </si>
  <si>
    <t>км</t>
  </si>
  <si>
    <t>п.м</t>
  </si>
  <si>
    <t>II кв-л</t>
  </si>
  <si>
    <t>II и IV кв-л</t>
  </si>
  <si>
    <t>IV кв-л</t>
  </si>
  <si>
    <t>Капитальный ремонт канализационных колодцев</t>
  </si>
  <si>
    <t>Реконструкция участков водопроводных сетей</t>
  </si>
  <si>
    <t>Промывка водопроводных сетей</t>
  </si>
  <si>
    <t xml:space="preserve"> автомашина ГАЗ-3307 (фургон)</t>
  </si>
  <si>
    <t>I - IV кв-л</t>
  </si>
  <si>
    <t>II - III кв-л</t>
  </si>
  <si>
    <t>II - IV кв-л</t>
  </si>
  <si>
    <t>II - III  кв.</t>
  </si>
  <si>
    <t>п.м.</t>
  </si>
  <si>
    <t>II-III кв-л</t>
  </si>
  <si>
    <t>ОГЭ</t>
  </si>
  <si>
    <t xml:space="preserve">Капитальный ремонт канализационных сетей      </t>
  </si>
  <si>
    <t>ПЛАН МЕРОПРИЯТИЙ</t>
  </si>
  <si>
    <t>Ответственный за исполнение</t>
  </si>
  <si>
    <t>1.</t>
  </si>
  <si>
    <t>Капитальный ремонт и текущий ремонт трансформаторных подстанций (ТП) и распределительных пунктов (РП).</t>
  </si>
  <si>
    <t>Егоров И.А.</t>
  </si>
  <si>
    <t>Ефремов А.Г.</t>
  </si>
  <si>
    <t>Кузнецов И.С.</t>
  </si>
  <si>
    <t>Андреев Э.Н.</t>
  </si>
  <si>
    <t>Зейнутдинов Ф.Р.</t>
  </si>
  <si>
    <t>2.</t>
  </si>
  <si>
    <t xml:space="preserve">Ефремов А.Г. </t>
  </si>
  <si>
    <t>Капитальный ремонт КЛ-10 кВ</t>
  </si>
  <si>
    <t>3.</t>
  </si>
  <si>
    <t>Шуряков Н.Н.</t>
  </si>
  <si>
    <t>4.</t>
  </si>
  <si>
    <t>Молоков М.К.</t>
  </si>
  <si>
    <t>Объем  проводимой работы</t>
  </si>
  <si>
    <t xml:space="preserve">Единица измерения </t>
  </si>
  <si>
    <t>№ п/п</t>
  </si>
  <si>
    <t xml:space="preserve">Гидравлические испытания тепловых сетей на прочность и плотность </t>
  </si>
  <si>
    <t>15-17.05.2018</t>
  </si>
  <si>
    <t>Бельская Г.В.</t>
  </si>
  <si>
    <t>Реконструкция трубопроводов тепловых сетей Ду80мм от ул. Солнечная,31 до ул. Солнечная,33</t>
  </si>
  <si>
    <t xml:space="preserve">До 31 августа 2018 </t>
  </si>
  <si>
    <t xml:space="preserve">Ревизия запорной арматуры </t>
  </si>
  <si>
    <t>До 31 августа 2018</t>
  </si>
  <si>
    <t>км в трассе</t>
  </si>
  <si>
    <t>ОСП НГТС</t>
  </si>
  <si>
    <t>ОСП НГЭС</t>
  </si>
  <si>
    <t xml:space="preserve">1. </t>
  </si>
  <si>
    <t>Приобретение и завоз песка природного (для песко-соляной смеси)</t>
  </si>
  <si>
    <t>т.</t>
  </si>
  <si>
    <t>май-сентябрь</t>
  </si>
  <si>
    <t>Виноградов</t>
  </si>
  <si>
    <t>Приобретение и завоз соли (для песко-соляной смеси)</t>
  </si>
  <si>
    <t>июнь-сентябрь</t>
  </si>
  <si>
    <t>Еличев И.А., Виноградов А.Ю.</t>
  </si>
  <si>
    <t>Приготовление песко-соляной смеси</t>
  </si>
  <si>
    <t>май-октябрь</t>
  </si>
  <si>
    <t>Виноградов А.Ю.</t>
  </si>
  <si>
    <t>Подготовка специальной и снегоуборочной техники по отдельному графику работу</t>
  </si>
  <si>
    <t>ед.</t>
  </si>
  <si>
    <t>апрель-октябрь</t>
  </si>
  <si>
    <t>Тетин Ю.Л.</t>
  </si>
  <si>
    <t>5.</t>
  </si>
  <si>
    <t>Прочистка и промывка трубопроводов различного диаметра системы ливневой канализации</t>
  </si>
  <si>
    <t>м.</t>
  </si>
  <si>
    <t xml:space="preserve">6. </t>
  </si>
  <si>
    <t>Прочистка и промывка колодцев системы ливневой канализации</t>
  </si>
  <si>
    <t>Подготовка пескобазы для приема и складирования снега, убранного с автомобильных дорог</t>
  </si>
  <si>
    <t>август-октябрь</t>
  </si>
  <si>
    <t>Обеспечить готовность генерирующего оборудования к несению нагрузки в пределах величины располагаемой электрической мощности</t>
  </si>
  <si>
    <t>Обеспечить готовность генерирующего оборудования, предназначенного для работы в режиме отпуска тепловой энергии, к несению тепловой нагрузки в пределах закрепленной договорами о поставке тепловой мощности</t>
  </si>
  <si>
    <t>Провести в течение 12 месяцев до даты оценки готовности опробования котлоагрегатов тепловых электростанций Филиала с фактическим переводом их на работу на резервном топливе с оформлением соответствующих актов опробования.</t>
  </si>
  <si>
    <t>Обеспечить выполнение в соответствии с утвержденными в установленном порядке инвестиционными программами годового плана ввода в эксплуатацию новых и реконструированных объектов электроэнергетики (с прохождением их комплексного опробования), влияющих на обеспечение готовности к производству электрической и тепловой энергии и передаче электрической энергии (мощности) потребителям в предстоящий отопительный сезон</t>
  </si>
  <si>
    <t>Обеспечить готовность генерирующего оборудования к регулированию реактивной мощности в пределах паспортного регулировочного диапазона</t>
  </si>
  <si>
    <t>Обеспечить выполнение графика технического обслуживания средств диспетчерского технологического управления и систем их гарантированного электропитания</t>
  </si>
  <si>
    <t>Обеспечить выполнение графика технического обслуживания устройств технологической и релейной защиты, сетевой, противоаварийной или режимной автоматики</t>
  </si>
  <si>
    <t>Обеспечить выполнение заданий по настройке параметров их работы</t>
  </si>
  <si>
    <t>Обеспечить соблюдение требований к существующим диспетчерским каналам связи и передачи телеметрической информации с соответствующими диспетчерскими центрами субъекта оперативно-диспетчерского управления в электроэнергетике</t>
  </si>
  <si>
    <t>Обеспечить соответствие установленным требованиям документов, определяющих порядок осуществления оперативно-диспетчерского управления в электроэнергетике, а также действий персонала по предотвращению и ликвидации нарушений нормального режима, включая действия при превышении максимально допустимых перетоков в контролируемых сечениях электрической сети</t>
  </si>
  <si>
    <t>Обеспечить выполнение заданий субъекта оперативно-диспетчерского управления по настройке срабатывания автоматики частотной разгрузки и специальной автоматики отключения нагрузки</t>
  </si>
  <si>
    <t>Обеспечить соблюдение требований к оборудованию электростанций, участвующему в общем регулировании, а также в нормированном первичном и автоматическом вторичном регулировании частоты и перетоков активной мощности</t>
  </si>
  <si>
    <t>Обеспечить соблюдение требований к функционированию оперативно-информационного комплекса в нормальных условиях и при возникновении нарушений в его работе</t>
  </si>
  <si>
    <t>Обеспечить наличие разработанных и утвержденных в установленном порядке графиков аварийного ограничения режима потребления электрической энергии (мощности), а также соответствующих выписок из указанных графиков на рабочих местах оперативного персонала, осуществляющего ввод графиков аварийного ограничения режима потребления электрической энергии (мощности)</t>
  </si>
  <si>
    <t>Обеспечить отсутствие фактов эксплуатации основного тепломеханического оборудования (котлов, паровых турбин, главных паропроводов) сверх назначенного в установленном порядке ресурса без проведения соответствующих организационно-технических мероприятий по продлению ресурса работы указанного оборудования</t>
  </si>
  <si>
    <t>Обеспечить отсутствие не выполненных в установленные сроки предписаний органа федерального государственного энергетического надзора, создающих риск безопасной работы энергообъектов в условиях низких температур наружного воздуха и прохождения максимума потребления электрической энергии (мощности), отсутствие невыполненных мероприятий, разработанных по результатам расследования аварий с участием органа федерального государственного энергетического надзора, а также субъекта оперативно-диспетчерского управления в электроэнергетике</t>
  </si>
  <si>
    <t>Обеспечить отсутствие фактов эксплуатации основного электротехнического маслонаполненного оборудования сверх установленного срока эксплуатации без проведения технического освидетельствования</t>
  </si>
  <si>
    <t>Организовать работы по обучению и подготовке производственно-технического персонала</t>
  </si>
  <si>
    <t>Обеспечить персонал эксплуатационной и оперативной документацией, инструкциями, положениями, данными по допустимым токовым нагрузками линий электропередачи и оборудования, схемами, перечнями сложных переключений в электроустановках и тепловых схемах, а также типовыми бланками (программами) переключений, соответствующих утвержденным перечням</t>
  </si>
  <si>
    <t>Обеспечить наличие аварийного запаса оборудования и необходимых материалов для выполнения аварийно-восстановительных работ в соответствии с утвержденным перечнем</t>
  </si>
  <si>
    <t>Обеспечить наличие графика проведения и проведение в соответствии с таким графиком противоаварийных тренировок персонала по предотвращению аварийных ситуаций</t>
  </si>
  <si>
    <t>Выполнить ремонты основного и вспомогательного оборудования, зданий и сооружений в соответствии с согласованными субъектами оперативно-диспетчерского управления сводными годовыми графиками ремонта и испытания оборудования, влияющего на готовность выработки и передачи электрической и тепловой энергии</t>
  </si>
  <si>
    <t>Обеспечить наличие на тепловых электростанциях запасов основного и резервного (аварийного) топлива в соответствии с установленными нормативами</t>
  </si>
  <si>
    <t>Обеспечить наличие заключенных договоров на поставку всех видов топлива в объемах, обеспечивающих работу тепловых электростанций в IV квартале текущего года и I квартале следующего года</t>
  </si>
  <si>
    <t>Обеспечить наличие заключенных долгосрочных договоров или соглашений на поставку резервных (аварийных) видов топлива на тепловые электростанции</t>
  </si>
  <si>
    <t>Обеспечить готовность к работе систем приема и разгрузки топлива, топливоприготовления и топливоподачи на тепловых электростанциях</t>
  </si>
  <si>
    <t xml:space="preserve">
По подготовке энергообъектов филиала "Марий Эл и Чувашии" </t>
  </si>
  <si>
    <t>Жилищно-коммунальное хозяйство</t>
  </si>
  <si>
    <t>ООО "Благоустройство"</t>
  </si>
  <si>
    <t>АО "Доркомсервис"</t>
  </si>
  <si>
    <t>Ревизия запорной арматуры систем отопления и водоснабжения производственных баз</t>
  </si>
  <si>
    <t>Прочистка и промывка системы наружной ливневой канализации производственных баз</t>
  </si>
  <si>
    <t>Ревизия вентильных и шаровых кранов в тепловых узлах</t>
  </si>
  <si>
    <t>Промывка и опрессовка системы отопления производственных баз:                                  ул. Промышленная, 39 ул. Коммунальная, 6</t>
  </si>
  <si>
    <t>УК</t>
  </si>
  <si>
    <t xml:space="preserve">Приложение   
к постановлению администрации города Новочебоксарска ЧР       
от __________ № _________     
</t>
  </si>
  <si>
    <t>по подготовке к отопительному сезону  2020-2021 г.г.</t>
  </si>
  <si>
    <t>июль-август</t>
  </si>
  <si>
    <t xml:space="preserve">Гл. инженер Григорьев В.Д.
</t>
  </si>
  <si>
    <t>июнь-август</t>
  </si>
  <si>
    <t>август-сентябрь</t>
  </si>
  <si>
    <t>Установка в тепловых узлах дросселирующих устройств (шайбы, сопла). Восстановление тепловой изоляции трубопроводов.</t>
  </si>
  <si>
    <t>Ремонт отдельными местами рулонной кровли здания РММ. Промышленная, 39</t>
  </si>
  <si>
    <t>Ревизия соединений манометров в тепловых узлах</t>
  </si>
  <si>
    <t>Окраска тепловых узлов в количестве 5 шт. Проверка технической документации</t>
  </si>
  <si>
    <t xml:space="preserve">Ревизия системы отопления </t>
  </si>
  <si>
    <t>сентябрь</t>
  </si>
  <si>
    <t xml:space="preserve">Составление паспортов готовности объектов к отопительному сезону </t>
  </si>
  <si>
    <t>сентябрь-октябрь</t>
  </si>
  <si>
    <t>Оформление нарядов на получение тепловой энергии</t>
  </si>
  <si>
    <t>октябрь</t>
  </si>
  <si>
    <t>Получение нарядов на пуск тепла</t>
  </si>
  <si>
    <t>1 октября</t>
  </si>
  <si>
    <t>1 сентября</t>
  </si>
  <si>
    <t>15 сентября</t>
  </si>
  <si>
    <t>март-апрель</t>
  </si>
  <si>
    <t>май-август</t>
  </si>
  <si>
    <t>1-4 кв.</t>
  </si>
  <si>
    <t>2-3 кв.</t>
  </si>
  <si>
    <t>3-4 кв.</t>
  </si>
  <si>
    <t>3 кв.</t>
  </si>
  <si>
    <t>по результатам весеннего осмотра</t>
  </si>
  <si>
    <t>4 кв.</t>
  </si>
  <si>
    <t>по протоколам собраний</t>
  </si>
  <si>
    <t>по графику</t>
  </si>
  <si>
    <t>согласно графику ППР</t>
  </si>
  <si>
    <t>по результатам осеннего осмотра</t>
  </si>
  <si>
    <t>по штатному расписанию</t>
  </si>
  <si>
    <t>7.</t>
  </si>
  <si>
    <t>8.</t>
  </si>
  <si>
    <t>9.</t>
  </si>
  <si>
    <t>Подготовка базы для стоянки и ремонта снегоуборочной техники</t>
  </si>
  <si>
    <t>Подготтовка помещения для дежурства, обогрева и приема пищи водителей и механизаторов</t>
  </si>
  <si>
    <t>Бурлаков И.Г.</t>
  </si>
  <si>
    <t>Капитальный ремонт отопительной системы в БКО</t>
  </si>
  <si>
    <t>II и III кв-л</t>
  </si>
  <si>
    <t>Ремонт колодцев и камер внутриплощадочных сетей</t>
  </si>
  <si>
    <t>шт</t>
  </si>
  <si>
    <t>Ерусланов Д.Р.</t>
  </si>
  <si>
    <t>Промывка, проливка сетей бытовой канализации</t>
  </si>
  <si>
    <t>м</t>
  </si>
  <si>
    <t xml:space="preserve"> III кв-л</t>
  </si>
  <si>
    <t>Бурлаков И.И.</t>
  </si>
  <si>
    <t>АБЛК</t>
  </si>
  <si>
    <t>Гидравлическая опресовка системы отопления: КНС-7, АБЛК, ПНС</t>
  </si>
  <si>
    <t>Ревизия системы отопления КНС-1, 3, ХФНС, ПНС-32, 38, 39, боксы № 8, 8а, 9, 10, точки 470</t>
  </si>
  <si>
    <t>Текущий ремонт и поверка тех. манометров с ЦТП ВОС и теплового узела базы</t>
  </si>
  <si>
    <t>Техническое обслуживание тепловычислителей "КАРАТ" в тепловом узле базы, ВКТ-9 в ЦТП ВОС</t>
  </si>
  <si>
    <t>Техническое обслуживание расходомеров-счетчиков УРЖК2КМ в  тепловом узле базы,  РУС-1 в ЦТП ВОС</t>
  </si>
  <si>
    <t xml:space="preserve"> автомашина ГАЗ-3309 (фургон)</t>
  </si>
  <si>
    <t>Восстановление асфальтового покрытия</t>
  </si>
  <si>
    <t>Протапович О.В.</t>
  </si>
  <si>
    <t>Восстановление газонов</t>
  </si>
  <si>
    <t>Капитальный ремонт ПНС</t>
  </si>
  <si>
    <t>III - IV кв-л</t>
  </si>
  <si>
    <t xml:space="preserve">Реконструкция участков сетей канализации </t>
  </si>
  <si>
    <t xml:space="preserve">Капитальный ремонт водопроводных сетей ХПВ        </t>
  </si>
  <si>
    <t>ХПВ</t>
  </si>
  <si>
    <t>ТВ</t>
  </si>
  <si>
    <t>Модернизация запорной арматуры на водопроводных сетях ХПВ</t>
  </si>
  <si>
    <t>31 августа</t>
  </si>
  <si>
    <t>Высоковольтные испытания КЛ-10 кВ, согласно утвержденного перечня от 26.12.2019 г.</t>
  </si>
  <si>
    <t>Капитальный ремонт КЛ-04-10 кВ</t>
  </si>
  <si>
    <t>1 июля</t>
  </si>
  <si>
    <t>Промывка и опрессовка систем отопления производственных баз, гаражей, крытой автостоянки с диспетчерским боксом</t>
  </si>
  <si>
    <t>до 01.10.2020</t>
  </si>
  <si>
    <t>Замена внутридомовых сетей (ХГВС, канализации, теплоснабжения)</t>
  </si>
  <si>
    <t>Замена внутридомовых сетей  электроснабжения</t>
  </si>
  <si>
    <t>п/м</t>
  </si>
  <si>
    <t>2-4 кв.</t>
  </si>
</sst>
</file>

<file path=xl/styles.xml><?xml version="1.0" encoding="utf-8"?>
<styleSheet xmlns="http://schemas.openxmlformats.org/spreadsheetml/2006/main">
  <numFmts count="1">
    <numFmt numFmtId="164" formatCode="dd/mm/yy"/>
  </numFmts>
  <fonts count="1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5" tint="-0.49998474074526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5" fillId="0" borderId="0"/>
  </cellStyleXfs>
  <cellXfs count="114">
    <xf numFmtId="0" fontId="0" fillId="0" borderId="0" xfId="0"/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2" borderId="0" xfId="0" applyFill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left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7" xfId="0" applyFont="1" applyBorder="1" applyAlignment="1">
      <alignment horizontal="center" wrapText="1"/>
    </xf>
    <xf numFmtId="0" fontId="11" fillId="0" borderId="7" xfId="0" applyFont="1" applyBorder="1" applyAlignment="1">
      <alignment horizontal="justify" wrapText="1"/>
    </xf>
    <xf numFmtId="0" fontId="11" fillId="0" borderId="7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3" borderId="7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0" fillId="0" borderId="7" xfId="0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164" fontId="15" fillId="0" borderId="7" xfId="2" applyNumberFormat="1" applyFont="1" applyBorder="1" applyAlignment="1">
      <alignment horizontal="right"/>
    </xf>
    <xf numFmtId="164" fontId="15" fillId="0" borderId="7" xfId="2" applyNumberFormat="1" applyFont="1" applyBorder="1"/>
    <xf numFmtId="0" fontId="15" fillId="0" borderId="7" xfId="2" applyFont="1" applyBorder="1" applyAlignment="1">
      <alignment horizontal="right"/>
    </xf>
    <xf numFmtId="0" fontId="15" fillId="0" borderId="7" xfId="2" applyFont="1" applyBorder="1"/>
    <xf numFmtId="0" fontId="0" fillId="0" borderId="7" xfId="0" applyBorder="1" applyAlignment="1">
      <alignment horizont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9" fontId="8" fillId="0" borderId="7" xfId="1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9" fontId="8" fillId="2" borderId="7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1" fontId="8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2" fillId="3" borderId="8" xfId="0" applyFont="1" applyFill="1" applyBorder="1" applyAlignment="1">
      <alignment horizontal="center" wrapText="1"/>
    </xf>
    <xf numFmtId="0" fontId="13" fillId="0" borderId="8" xfId="0" applyFont="1" applyBorder="1" applyAlignment="1">
      <alignment wrapText="1"/>
    </xf>
    <xf numFmtId="0" fontId="12" fillId="0" borderId="1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2" fontId="13" fillId="3" borderId="8" xfId="0" applyNumberFormat="1" applyFont="1" applyFill="1" applyBorder="1" applyAlignment="1">
      <alignment horizontal="center" vertical="center" wrapText="1"/>
    </xf>
    <xf numFmtId="2" fontId="13" fillId="3" borderId="8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2" fontId="13" fillId="0" borderId="5" xfId="0" applyNumberFormat="1" applyFont="1" applyBorder="1" applyAlignment="1">
      <alignment vertical="center" wrapText="1"/>
    </xf>
    <xf numFmtId="2" fontId="13" fillId="0" borderId="6" xfId="0" applyNumberFormat="1" applyFont="1" applyBorder="1" applyAlignment="1">
      <alignment vertical="center" wrapText="1"/>
    </xf>
    <xf numFmtId="0" fontId="12" fillId="3" borderId="5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3" xfId="2"/>
    <cellStyle name="Процентный" xfId="1" builtinId="5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7;&#1089;&#1087;&#1072;&#1083;&#1086;&#1074;&#1072;%20&#1053;.&#1040;/&#1055;&#1086;&#1089;&#1090;&#1072;&#1085;&#1086;&#1074;&#1083;&#1077;&#1085;&#1080;&#1103;%20&#1080;%20&#1088;&#1072;&#1089;&#1087;&#1086;&#1088;&#1103;&#1078;&#1077;&#1085;&#1080;&#1103;/&#1046;&#1050;&#1061;/&#1057;&#1042;&#1054;&#1044;%20&#1059;&#105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рлесница"/>
      <sheetName val="Мотокон"/>
      <sheetName val="ООО УК"/>
      <sheetName val="ООО &quot;УК Лента&quot;"/>
      <sheetName val="ООО &quot;ТЭР-КОН-Сервис&quot;"/>
      <sheetName val="Спутник"/>
      <sheetName val="Управдом"/>
      <sheetName val="УЮТ"/>
      <sheetName val="ООО &quot;УК Сельский комфорт&quot;"/>
      <sheetName val="ЧЭСК"/>
      <sheetName val="Ремжиллюкс"/>
      <sheetName val="ООО УК &quot;Волга 5&quot;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5">
          <cell r="A5">
            <v>1</v>
          </cell>
          <cell r="B5" t="str">
            <v>Проведение весеннего осмотра жилого фонда</v>
          </cell>
          <cell r="C5" t="str">
            <v>ж/д</v>
          </cell>
        </row>
        <row r="6">
          <cell r="A6">
            <v>2</v>
          </cell>
          <cell r="B6" t="str">
            <v>Гидропромывка внутренних систем отопления с оформлением актов в жилых домах</v>
          </cell>
          <cell r="C6" t="str">
            <v>ж/д</v>
          </cell>
        </row>
        <row r="7">
          <cell r="A7">
            <v>3</v>
          </cell>
          <cell r="B7" t="str">
            <v>Проведение гидроопрессовки системы отопления</v>
          </cell>
          <cell r="C7" t="str">
            <v>ж/д</v>
          </cell>
        </row>
        <row r="8">
          <cell r="A8">
            <v>4</v>
          </cell>
          <cell r="B8" t="str">
            <v>Ревизия системы отопления горячего и холодного водоснабжения</v>
          </cell>
          <cell r="C8" t="str">
            <v>ж/д</v>
          </cell>
        </row>
        <row r="9">
          <cell r="A9">
            <v>5</v>
          </cell>
          <cell r="C9" t="str">
            <v>п/м</v>
          </cell>
        </row>
        <row r="10">
          <cell r="A10">
            <v>7</v>
          </cell>
        </row>
        <row r="11">
          <cell r="A11">
            <v>8</v>
          </cell>
          <cell r="B11" t="str">
            <v>Остекление подъездных оконных блоков</v>
          </cell>
          <cell r="C11" t="str">
            <v>ж/д</v>
          </cell>
        </row>
        <row r="12">
          <cell r="A12">
            <v>9</v>
          </cell>
          <cell r="B12" t="str">
            <v>Ремонт входных и тамбурных дверей подъездов жилых домов</v>
          </cell>
          <cell r="C12" t="str">
            <v>шт.</v>
          </cell>
        </row>
        <row r="13">
          <cell r="A13">
            <v>10</v>
          </cell>
          <cell r="B13" t="str">
            <v>Закрытие продухов</v>
          </cell>
          <cell r="C13" t="str">
            <v>ж/д</v>
          </cell>
          <cell r="D13">
            <v>339</v>
          </cell>
        </row>
        <row r="14">
          <cell r="A14">
            <v>11</v>
          </cell>
          <cell r="B14" t="str">
            <v>Ямочный ремонт отмосток и внутриквартальных дорог</v>
          </cell>
          <cell r="C14" t="str">
            <v>м²</v>
          </cell>
        </row>
        <row r="15">
          <cell r="A15">
            <v>12</v>
          </cell>
          <cell r="B15" t="str">
            <v>Ремонт межпанельных швов</v>
          </cell>
          <cell r="C15" t="str">
            <v>п/м</v>
          </cell>
          <cell r="D15">
            <v>18303</v>
          </cell>
        </row>
        <row r="16">
          <cell r="A16">
            <v>13</v>
          </cell>
          <cell r="B16" t="str">
            <v>Косметический ремонт подъездов</v>
          </cell>
          <cell r="C16" t="str">
            <v>м/шт.</v>
          </cell>
          <cell r="D16">
            <v>791</v>
          </cell>
        </row>
        <row r="17">
          <cell r="A17">
            <v>14</v>
          </cell>
          <cell r="B17" t="str">
            <v>Текущий ремонт кровли</v>
          </cell>
          <cell r="C17" t="str">
            <v>м²</v>
          </cell>
        </row>
        <row r="18">
          <cell r="A18">
            <v>15</v>
          </cell>
          <cell r="B18" t="str">
            <v>Ремонт цоколей</v>
          </cell>
          <cell r="C18" t="str">
            <v>шт.</v>
          </cell>
          <cell r="D18">
            <v>1337</v>
          </cell>
        </row>
        <row r="19">
          <cell r="A19">
            <v>17</v>
          </cell>
          <cell r="B19" t="str">
            <v>Восстановление теплоизоляции труб горячего водоснабжения</v>
          </cell>
          <cell r="C19" t="str">
            <v>п/м</v>
          </cell>
        </row>
        <row r="20">
          <cell r="A20">
            <v>18</v>
          </cell>
          <cell r="B20" t="str">
            <v>Восстановление теплоизоляции труб отопления</v>
          </cell>
          <cell r="C20" t="str">
            <v>п/м</v>
          </cell>
        </row>
        <row r="21">
          <cell r="A21">
            <v>19</v>
          </cell>
          <cell r="B21" t="str">
            <v>Замена водомерных узлов</v>
          </cell>
          <cell r="C21" t="str">
            <v>шт.</v>
          </cell>
          <cell r="D21">
            <v>5</v>
          </cell>
        </row>
        <row r="22">
          <cell r="A22">
            <v>20</v>
          </cell>
          <cell r="B22" t="str">
            <v>Восстановление подвального освещения</v>
          </cell>
          <cell r="C22" t="str">
            <v>ж/д</v>
          </cell>
        </row>
        <row r="23">
          <cell r="A23">
            <v>21</v>
          </cell>
          <cell r="B23" t="str">
            <v>Измерение сопротивление изоляции проводов</v>
          </cell>
          <cell r="C23" t="str">
            <v>ж/д</v>
          </cell>
        </row>
        <row r="24">
          <cell r="A24">
            <v>22</v>
          </cell>
          <cell r="B24" t="str">
            <v>Подготовка паспортов готовности потребителей к отопительному сезону и получение нарядов пуска тепла</v>
          </cell>
          <cell r="C24" t="str">
            <v>ж.д/ту</v>
          </cell>
        </row>
        <row r="25">
          <cell r="A25">
            <v>23</v>
          </cell>
          <cell r="B25" t="str">
            <v>Аттестация ответственных лиц потребителей за тепловое хозяйство</v>
          </cell>
          <cell r="C25" t="str">
            <v>чел.</v>
          </cell>
        </row>
        <row r="26">
          <cell r="A26">
            <v>24</v>
          </cell>
          <cell r="B26" t="str">
            <v>Провести   ревизию   и   установку  расчетных  ограничительных диафрагм, в тепловых узлах потребителей тепловой энергии в МКД</v>
          </cell>
          <cell r="C26" t="str">
            <v>ТУ</v>
          </cell>
          <cell r="D26">
            <v>778</v>
          </cell>
        </row>
        <row r="27">
          <cell r="A27">
            <v>25</v>
          </cell>
          <cell r="B27" t="str">
            <v>Провести госповерку прибов учета тепловой энергии</v>
          </cell>
          <cell r="C27" t="str">
            <v>ж/д</v>
          </cell>
          <cell r="D27">
            <v>23</v>
          </cell>
        </row>
        <row r="28">
          <cell r="A28">
            <v>26</v>
          </cell>
          <cell r="B28" t="str">
            <v>Провести госповерку прибов учета холодного водоснабжения</v>
          </cell>
          <cell r="C28" t="str">
            <v>ж/д</v>
          </cell>
          <cell r="D28">
            <v>21</v>
          </cell>
        </row>
        <row r="29">
          <cell r="A29">
            <v>27</v>
          </cell>
          <cell r="B29" t="str">
            <v>Устройство тепловых узлов с терморегуляторами</v>
          </cell>
          <cell r="C29" t="str">
            <v>шт.</v>
          </cell>
          <cell r="D29">
            <v>8</v>
          </cell>
        </row>
        <row r="30">
          <cell r="A30">
            <v>28</v>
          </cell>
          <cell r="B30" t="str">
            <v>Ремонт фасадов</v>
          </cell>
          <cell r="C30" t="str">
            <v>ж/д./ п/м.</v>
          </cell>
        </row>
        <row r="31">
          <cell r="A31">
            <v>29</v>
          </cell>
          <cell r="B31" t="str">
            <v>Ремонт вентшахт</v>
          </cell>
          <cell r="C31" t="str">
            <v>ж/д./ п/м.</v>
          </cell>
          <cell r="D31">
            <v>11</v>
          </cell>
        </row>
        <row r="32">
          <cell r="A32">
            <v>30</v>
          </cell>
          <cell r="B32" t="str">
            <v>Ремонт вентканалов</v>
          </cell>
          <cell r="C32" t="str">
            <v>ж/д./ п/м.</v>
          </cell>
          <cell r="D32">
            <v>0</v>
          </cell>
        </row>
        <row r="33">
          <cell r="A33">
            <v>31</v>
          </cell>
          <cell r="B33" t="str">
            <v>Замена трансформаторов тока</v>
          </cell>
          <cell r="C33" t="str">
            <v>шт.</v>
          </cell>
          <cell r="D33">
            <v>292</v>
          </cell>
        </row>
        <row r="34">
          <cell r="A34">
            <v>32</v>
          </cell>
          <cell r="B34" t="str">
            <v>Провести проверку термодатчиков, расходомеров</v>
          </cell>
          <cell r="C34" t="str">
            <v>шт.</v>
          </cell>
          <cell r="D34">
            <v>62</v>
          </cell>
        </row>
        <row r="35">
          <cell r="B35" t="str">
            <v>Замена ВРУ</v>
          </cell>
          <cell r="C35" t="str">
            <v>шт.</v>
          </cell>
        </row>
        <row r="36">
          <cell r="B36" t="str">
            <v>Проведение диагностирования внутридомового газового оборудования</v>
          </cell>
          <cell r="C36" t="str">
            <v>ж/ж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3"/>
  <sheetViews>
    <sheetView tabSelected="1" view="pageBreakPreview" topLeftCell="A124" zoomScale="90" zoomScaleSheetLayoutView="90" workbookViewId="0">
      <selection activeCell="F129" sqref="F129:F160"/>
    </sheetView>
  </sheetViews>
  <sheetFormatPr defaultRowHeight="15"/>
  <cols>
    <col min="1" max="1" width="5.28515625" style="24" customWidth="1"/>
    <col min="2" max="2" width="79.42578125" style="1" customWidth="1"/>
    <col min="3" max="3" width="11.140625" style="1" customWidth="1"/>
    <col min="4" max="4" width="14.42578125" style="46" customWidth="1"/>
    <col min="5" max="5" width="14.5703125" style="1" customWidth="1"/>
    <col min="6" max="6" width="36.140625" style="1" customWidth="1"/>
    <col min="7" max="7" width="7.28515625" style="1" hidden="1" customWidth="1"/>
    <col min="8" max="8" width="7.5703125" style="1" hidden="1" customWidth="1"/>
    <col min="9" max="9" width="0.42578125" style="2" customWidth="1"/>
    <col min="10" max="10" width="9.140625" style="5"/>
    <col min="11" max="16384" width="9.140625" style="1"/>
  </cols>
  <sheetData>
    <row r="1" spans="1:10" ht="94.5">
      <c r="A1" s="23"/>
      <c r="B1" s="11"/>
      <c r="C1" s="10"/>
      <c r="D1" s="23"/>
      <c r="E1" s="7"/>
      <c r="F1" s="7" t="s">
        <v>163</v>
      </c>
      <c r="G1" s="7"/>
      <c r="H1" s="7"/>
      <c r="I1" s="7"/>
    </row>
    <row r="2" spans="1:10" ht="21.75" customHeight="1">
      <c r="A2" s="104" t="s">
        <v>77</v>
      </c>
      <c r="B2" s="104"/>
      <c r="C2" s="104"/>
      <c r="D2" s="104"/>
      <c r="E2" s="104"/>
      <c r="F2" s="104"/>
      <c r="G2" s="104"/>
      <c r="H2" s="104"/>
      <c r="I2" s="104"/>
    </row>
    <row r="3" spans="1:10" ht="18.75">
      <c r="A3" s="84" t="s">
        <v>164</v>
      </c>
      <c r="B3" s="84"/>
      <c r="C3" s="84"/>
      <c r="D3" s="84"/>
      <c r="E3" s="84"/>
      <c r="F3" s="84"/>
      <c r="G3" s="84"/>
      <c r="H3" s="84"/>
      <c r="I3" s="84"/>
    </row>
    <row r="4" spans="1:10" s="4" customFormat="1" ht="15.75">
      <c r="A4" s="85" t="s">
        <v>54</v>
      </c>
      <c r="B4" s="85" t="s">
        <v>0</v>
      </c>
      <c r="C4" s="85" t="s">
        <v>1</v>
      </c>
      <c r="D4" s="85" t="s">
        <v>2</v>
      </c>
      <c r="E4" s="86" t="s">
        <v>53</v>
      </c>
      <c r="F4" s="85" t="s">
        <v>46</v>
      </c>
      <c r="G4" s="88" t="s">
        <v>45</v>
      </c>
      <c r="H4" s="89"/>
      <c r="I4" s="90"/>
      <c r="J4" s="8"/>
    </row>
    <row r="5" spans="1:10" s="4" customFormat="1" ht="31.5">
      <c r="A5" s="85"/>
      <c r="B5" s="85"/>
      <c r="C5" s="85"/>
      <c r="D5" s="85"/>
      <c r="E5" s="87"/>
      <c r="F5" s="85"/>
      <c r="G5" s="12"/>
      <c r="H5" s="12" t="s">
        <v>52</v>
      </c>
      <c r="I5" s="12"/>
      <c r="J5" s="8"/>
    </row>
    <row r="6" spans="1:10" s="3" customFormat="1" ht="15.75">
      <c r="A6" s="12">
        <v>1</v>
      </c>
      <c r="B6" s="12">
        <v>2</v>
      </c>
      <c r="C6" s="12">
        <v>3</v>
      </c>
      <c r="D6" s="45">
        <v>4</v>
      </c>
      <c r="E6" s="12">
        <v>5</v>
      </c>
      <c r="F6" s="12">
        <v>6</v>
      </c>
      <c r="G6" s="12">
        <v>7</v>
      </c>
      <c r="H6" s="12">
        <v>8</v>
      </c>
      <c r="I6" s="13">
        <v>9</v>
      </c>
      <c r="J6" s="9"/>
    </row>
    <row r="7" spans="1:10" ht="15.75">
      <c r="A7" s="81" t="s">
        <v>3</v>
      </c>
      <c r="B7" s="82"/>
      <c r="C7" s="82"/>
      <c r="D7" s="82"/>
      <c r="E7" s="82"/>
      <c r="F7" s="83"/>
      <c r="G7" s="14"/>
      <c r="H7" s="14"/>
      <c r="I7" s="14"/>
    </row>
    <row r="8" spans="1:10" ht="18" customHeight="1">
      <c r="A8" s="45">
        <v>1</v>
      </c>
      <c r="B8" s="18" t="s">
        <v>47</v>
      </c>
      <c r="C8" s="20" t="s">
        <v>4</v>
      </c>
      <c r="D8" s="19">
        <v>21</v>
      </c>
      <c r="E8" s="19" t="s">
        <v>58</v>
      </c>
      <c r="F8" s="15" t="s">
        <v>201</v>
      </c>
      <c r="G8" s="45">
        <v>21</v>
      </c>
      <c r="H8" s="45">
        <f t="shared" ref="H8:H14" si="0">G8/D8</f>
        <v>1</v>
      </c>
      <c r="I8" s="45" t="s">
        <v>49</v>
      </c>
    </row>
    <row r="9" spans="1:10" ht="18" customHeight="1">
      <c r="A9" s="45">
        <v>2</v>
      </c>
      <c r="B9" s="18" t="s">
        <v>28</v>
      </c>
      <c r="C9" s="20" t="s">
        <v>4</v>
      </c>
      <c r="D9" s="19">
        <v>4</v>
      </c>
      <c r="E9" s="19" t="s">
        <v>70</v>
      </c>
      <c r="F9" s="15" t="s">
        <v>40</v>
      </c>
      <c r="G9" s="45">
        <v>16</v>
      </c>
      <c r="H9" s="45">
        <f t="shared" si="0"/>
        <v>4</v>
      </c>
      <c r="I9" s="45" t="s">
        <v>49</v>
      </c>
    </row>
    <row r="10" spans="1:10" ht="18" customHeight="1">
      <c r="A10" s="45">
        <v>3</v>
      </c>
      <c r="B10" s="18" t="s">
        <v>29</v>
      </c>
      <c r="C10" s="20" t="s">
        <v>4</v>
      </c>
      <c r="D10" s="19">
        <v>3</v>
      </c>
      <c r="E10" s="19" t="s">
        <v>58</v>
      </c>
      <c r="F10" s="15" t="s">
        <v>40</v>
      </c>
      <c r="G10" s="45">
        <v>4</v>
      </c>
      <c r="H10" s="45">
        <f t="shared" si="0"/>
        <v>1.3333333333333333</v>
      </c>
      <c r="I10" s="45" t="s">
        <v>49</v>
      </c>
    </row>
    <row r="11" spans="1:10" ht="18" customHeight="1">
      <c r="A11" s="45">
        <v>4</v>
      </c>
      <c r="B11" s="18" t="s">
        <v>48</v>
      </c>
      <c r="C11" s="20" t="s">
        <v>4</v>
      </c>
      <c r="D11" s="19">
        <v>2</v>
      </c>
      <c r="E11" s="19" t="s">
        <v>62</v>
      </c>
      <c r="F11" s="15" t="s">
        <v>40</v>
      </c>
      <c r="G11" s="45">
        <v>3</v>
      </c>
      <c r="H11" s="45">
        <f t="shared" si="0"/>
        <v>1.5</v>
      </c>
      <c r="I11" s="45" t="s">
        <v>49</v>
      </c>
    </row>
    <row r="12" spans="1:10" ht="21.75" customHeight="1">
      <c r="A12" s="81" t="s">
        <v>5</v>
      </c>
      <c r="B12" s="82"/>
      <c r="C12" s="82"/>
      <c r="D12" s="82"/>
      <c r="E12" s="82"/>
      <c r="F12" s="83"/>
      <c r="G12" s="14">
        <v>7</v>
      </c>
      <c r="H12" s="14" t="e">
        <f t="shared" si="0"/>
        <v>#DIV/0!</v>
      </c>
      <c r="I12" s="14" t="s">
        <v>49</v>
      </c>
    </row>
    <row r="13" spans="1:10" ht="18" customHeight="1">
      <c r="A13" s="45">
        <v>1</v>
      </c>
      <c r="B13" s="18" t="s">
        <v>33</v>
      </c>
      <c r="C13" s="20" t="s">
        <v>6</v>
      </c>
      <c r="D13" s="19">
        <v>12</v>
      </c>
      <c r="E13" s="19" t="s">
        <v>7</v>
      </c>
      <c r="F13" s="15" t="s">
        <v>50</v>
      </c>
      <c r="G13" s="45">
        <v>2</v>
      </c>
      <c r="H13" s="45">
        <f t="shared" si="0"/>
        <v>0.16666666666666666</v>
      </c>
      <c r="I13" s="45" t="s">
        <v>49</v>
      </c>
    </row>
    <row r="14" spans="1:10" ht="18" customHeight="1">
      <c r="A14" s="45">
        <v>2</v>
      </c>
      <c r="B14" s="18" t="s">
        <v>34</v>
      </c>
      <c r="C14" s="20" t="s">
        <v>6</v>
      </c>
      <c r="D14" s="19">
        <v>25</v>
      </c>
      <c r="E14" s="19" t="s">
        <v>12</v>
      </c>
      <c r="F14" s="15" t="s">
        <v>50</v>
      </c>
      <c r="G14" s="45">
        <v>2</v>
      </c>
      <c r="H14" s="45">
        <f t="shared" si="0"/>
        <v>0.08</v>
      </c>
      <c r="I14" s="45" t="s">
        <v>49</v>
      </c>
    </row>
    <row r="15" spans="1:10" ht="18" customHeight="1">
      <c r="A15" s="45">
        <v>3</v>
      </c>
      <c r="B15" s="18" t="s">
        <v>35</v>
      </c>
      <c r="C15" s="20" t="s">
        <v>4</v>
      </c>
      <c r="D15" s="19">
        <v>26</v>
      </c>
      <c r="E15" s="19" t="s">
        <v>69</v>
      </c>
      <c r="F15" s="15" t="s">
        <v>8</v>
      </c>
      <c r="G15" s="45"/>
      <c r="H15" s="45"/>
      <c r="I15" s="45"/>
    </row>
    <row r="16" spans="1:10" ht="18" customHeight="1">
      <c r="A16" s="45">
        <v>4</v>
      </c>
      <c r="B16" s="18" t="s">
        <v>36</v>
      </c>
      <c r="C16" s="20" t="s">
        <v>4</v>
      </c>
      <c r="D16" s="19">
        <v>71</v>
      </c>
      <c r="E16" s="19" t="s">
        <v>58</v>
      </c>
      <c r="F16" s="15" t="s">
        <v>50</v>
      </c>
      <c r="G16" s="45"/>
      <c r="H16" s="45"/>
      <c r="I16" s="45"/>
    </row>
    <row r="17" spans="1:9" ht="18" customHeight="1">
      <c r="A17" s="45">
        <v>5</v>
      </c>
      <c r="B17" s="18" t="s">
        <v>37</v>
      </c>
      <c r="C17" s="20" t="s">
        <v>4</v>
      </c>
      <c r="D17" s="19">
        <v>48</v>
      </c>
      <c r="E17" s="19" t="s">
        <v>58</v>
      </c>
      <c r="F17" s="15" t="s">
        <v>50</v>
      </c>
      <c r="G17" s="45">
        <v>12</v>
      </c>
      <c r="H17" s="45">
        <f t="shared" ref="H17:H18" si="1">G17/D17</f>
        <v>0.25</v>
      </c>
      <c r="I17" s="45" t="s">
        <v>49</v>
      </c>
    </row>
    <row r="18" spans="1:9" ht="18" customHeight="1">
      <c r="A18" s="45">
        <v>6</v>
      </c>
      <c r="B18" s="18" t="s">
        <v>38</v>
      </c>
      <c r="C18" s="20" t="s">
        <v>4</v>
      </c>
      <c r="D18" s="19">
        <v>6</v>
      </c>
      <c r="E18" s="19" t="s">
        <v>63</v>
      </c>
      <c r="F18" s="15" t="s">
        <v>8</v>
      </c>
      <c r="G18" s="45">
        <v>25.5</v>
      </c>
      <c r="H18" s="45">
        <f t="shared" si="1"/>
        <v>4.25</v>
      </c>
      <c r="I18" s="45" t="s">
        <v>49</v>
      </c>
    </row>
    <row r="19" spans="1:9" ht="18" customHeight="1">
      <c r="A19" s="45">
        <v>7</v>
      </c>
      <c r="B19" s="18" t="s">
        <v>202</v>
      </c>
      <c r="C19" s="20" t="s">
        <v>73</v>
      </c>
      <c r="D19" s="19">
        <v>192</v>
      </c>
      <c r="E19" s="19" t="s">
        <v>203</v>
      </c>
      <c r="F19" s="15" t="s">
        <v>50</v>
      </c>
      <c r="G19" s="45">
        <v>26</v>
      </c>
      <c r="H19" s="45">
        <f>G19/D19</f>
        <v>0.13541666666666666</v>
      </c>
      <c r="I19" s="45" t="s">
        <v>49</v>
      </c>
    </row>
    <row r="20" spans="1:9" ht="18" customHeight="1">
      <c r="A20" s="45">
        <v>8</v>
      </c>
      <c r="B20" s="18" t="s">
        <v>204</v>
      </c>
      <c r="C20" s="20" t="s">
        <v>205</v>
      </c>
      <c r="D20" s="19">
        <v>10</v>
      </c>
      <c r="E20" s="19" t="s">
        <v>70</v>
      </c>
      <c r="F20" s="15" t="s">
        <v>206</v>
      </c>
      <c r="G20" s="45">
        <f>225+25</f>
        <v>250</v>
      </c>
      <c r="H20" s="45">
        <f>G20/D20</f>
        <v>25</v>
      </c>
      <c r="I20" s="45" t="s">
        <v>49</v>
      </c>
    </row>
    <row r="21" spans="1:9" ht="18" customHeight="1">
      <c r="A21" s="45">
        <v>9</v>
      </c>
      <c r="B21" s="18" t="s">
        <v>207</v>
      </c>
      <c r="C21" s="20" t="s">
        <v>208</v>
      </c>
      <c r="D21" s="19">
        <v>850</v>
      </c>
      <c r="E21" s="19" t="s">
        <v>58</v>
      </c>
      <c r="F21" s="15" t="s">
        <v>50</v>
      </c>
      <c r="G21" s="45">
        <v>8</v>
      </c>
      <c r="H21" s="45">
        <f>G21/D21</f>
        <v>9.4117647058823521E-3</v>
      </c>
      <c r="I21" s="45" t="s">
        <v>49</v>
      </c>
    </row>
    <row r="22" spans="1:9" ht="18" customHeight="1">
      <c r="A22" s="45">
        <v>10</v>
      </c>
      <c r="B22" s="18" t="s">
        <v>9</v>
      </c>
      <c r="C22" s="20" t="s">
        <v>4</v>
      </c>
      <c r="D22" s="19">
        <v>2</v>
      </c>
      <c r="E22" s="19" t="s">
        <v>209</v>
      </c>
      <c r="F22" s="15" t="s">
        <v>59</v>
      </c>
      <c r="G22" s="45">
        <v>71</v>
      </c>
      <c r="H22" s="45">
        <f>G22/D22</f>
        <v>35.5</v>
      </c>
      <c r="I22" s="45" t="s">
        <v>49</v>
      </c>
    </row>
    <row r="23" spans="1:9" ht="18" customHeight="1">
      <c r="A23" s="45">
        <v>7</v>
      </c>
      <c r="B23" s="18" t="s">
        <v>37</v>
      </c>
      <c r="C23" s="20" t="s">
        <v>4</v>
      </c>
      <c r="D23" s="19">
        <v>48</v>
      </c>
      <c r="E23" s="19" t="s">
        <v>58</v>
      </c>
      <c r="F23" s="15" t="s">
        <v>50</v>
      </c>
      <c r="G23" s="45">
        <v>48</v>
      </c>
      <c r="H23" s="45">
        <f>G23/D23</f>
        <v>1</v>
      </c>
      <c r="I23" s="45" t="s">
        <v>49</v>
      </c>
    </row>
    <row r="24" spans="1:9" ht="18" customHeight="1">
      <c r="A24" s="45">
        <v>8</v>
      </c>
      <c r="B24" s="18" t="s">
        <v>38</v>
      </c>
      <c r="C24" s="20" t="s">
        <v>4</v>
      </c>
      <c r="D24" s="19">
        <v>6</v>
      </c>
      <c r="E24" s="19" t="s">
        <v>63</v>
      </c>
      <c r="F24" s="15" t="s">
        <v>8</v>
      </c>
      <c r="G24" s="45">
        <v>6</v>
      </c>
      <c r="H24" s="45">
        <f t="shared" ref="H24:H25" si="2">G24/D24</f>
        <v>1</v>
      </c>
      <c r="I24" s="45" t="s">
        <v>49</v>
      </c>
    </row>
    <row r="25" spans="1:9" ht="18" customHeight="1">
      <c r="A25" s="45">
        <v>9</v>
      </c>
      <c r="B25" s="18" t="s">
        <v>9</v>
      </c>
      <c r="C25" s="20" t="s">
        <v>4</v>
      </c>
      <c r="D25" s="19">
        <v>2</v>
      </c>
      <c r="E25" s="19" t="s">
        <v>70</v>
      </c>
      <c r="F25" s="15" t="s">
        <v>59</v>
      </c>
      <c r="G25" s="45">
        <v>2</v>
      </c>
      <c r="H25" s="45">
        <f t="shared" si="2"/>
        <v>1</v>
      </c>
      <c r="I25" s="45" t="s">
        <v>49</v>
      </c>
    </row>
    <row r="26" spans="1:9" ht="15.75">
      <c r="A26" s="81" t="s">
        <v>75</v>
      </c>
      <c r="B26" s="82"/>
      <c r="C26" s="82"/>
      <c r="D26" s="82"/>
      <c r="E26" s="82"/>
      <c r="F26" s="83"/>
      <c r="G26" s="14"/>
      <c r="H26" s="14"/>
      <c r="I26" s="14"/>
    </row>
    <row r="27" spans="1:9" s="50" customFormat="1" ht="16.149999999999999" customHeight="1">
      <c r="A27" s="20">
        <v>1</v>
      </c>
      <c r="B27" s="18" t="s">
        <v>30</v>
      </c>
      <c r="C27" s="20"/>
      <c r="D27" s="20"/>
      <c r="E27" s="20"/>
      <c r="F27" s="16"/>
      <c r="G27" s="16"/>
      <c r="H27" s="16"/>
      <c r="I27" s="16"/>
    </row>
    <row r="28" spans="1:9" s="50" customFormat="1" ht="16.149999999999999" customHeight="1">
      <c r="A28" s="20"/>
      <c r="B28" s="17" t="s">
        <v>10</v>
      </c>
      <c r="C28" s="20" t="s">
        <v>6</v>
      </c>
      <c r="D28" s="20">
        <v>15</v>
      </c>
      <c r="E28" s="20" t="s">
        <v>7</v>
      </c>
      <c r="F28" s="96" t="s">
        <v>210</v>
      </c>
      <c r="G28" s="20">
        <v>15</v>
      </c>
      <c r="H28" s="51">
        <f t="shared" ref="H28:H36" si="3">G28/D28</f>
        <v>1</v>
      </c>
      <c r="I28" s="20" t="s">
        <v>49</v>
      </c>
    </row>
    <row r="29" spans="1:9" s="50" customFormat="1" ht="16.149999999999999" customHeight="1">
      <c r="A29" s="20"/>
      <c r="B29" s="17" t="s">
        <v>11</v>
      </c>
      <c r="C29" s="20" t="s">
        <v>6</v>
      </c>
      <c r="D29" s="20">
        <v>2.5</v>
      </c>
      <c r="E29" s="20" t="s">
        <v>7</v>
      </c>
      <c r="F29" s="97"/>
      <c r="G29" s="20">
        <v>2.5</v>
      </c>
      <c r="H29" s="51">
        <f t="shared" si="3"/>
        <v>1</v>
      </c>
      <c r="I29" s="20" t="s">
        <v>49</v>
      </c>
    </row>
    <row r="30" spans="1:9" s="50" customFormat="1" ht="16.149999999999999" customHeight="1">
      <c r="A30" s="20"/>
      <c r="B30" s="17" t="s">
        <v>211</v>
      </c>
      <c r="C30" s="20" t="s">
        <v>6</v>
      </c>
      <c r="D30" s="20">
        <v>8.5</v>
      </c>
      <c r="E30" s="20" t="s">
        <v>7</v>
      </c>
      <c r="F30" s="97"/>
      <c r="G30" s="20">
        <v>8.5</v>
      </c>
      <c r="H30" s="51">
        <f t="shared" si="3"/>
        <v>1</v>
      </c>
      <c r="I30" s="20" t="s">
        <v>49</v>
      </c>
    </row>
    <row r="31" spans="1:9" s="50" customFormat="1" ht="16.149999999999999" customHeight="1">
      <c r="A31" s="20">
        <v>2</v>
      </c>
      <c r="B31" s="18" t="s">
        <v>31</v>
      </c>
      <c r="C31" s="20" t="s">
        <v>4</v>
      </c>
      <c r="D31" s="20">
        <v>48</v>
      </c>
      <c r="E31" s="20" t="s">
        <v>12</v>
      </c>
      <c r="F31" s="97"/>
      <c r="G31" s="20">
        <v>48</v>
      </c>
      <c r="H31" s="51">
        <f t="shared" si="3"/>
        <v>1</v>
      </c>
      <c r="I31" s="20" t="s">
        <v>49</v>
      </c>
    </row>
    <row r="32" spans="1:9" s="50" customFormat="1" ht="16.149999999999999" customHeight="1">
      <c r="A32" s="20">
        <v>3</v>
      </c>
      <c r="B32" s="18" t="s">
        <v>13</v>
      </c>
      <c r="C32" s="20" t="s">
        <v>4</v>
      </c>
      <c r="D32" s="20">
        <v>22</v>
      </c>
      <c r="E32" s="20" t="s">
        <v>12</v>
      </c>
      <c r="F32" s="97"/>
      <c r="G32" s="20">
        <v>22</v>
      </c>
      <c r="H32" s="51">
        <f t="shared" si="3"/>
        <v>1</v>
      </c>
      <c r="I32" s="20" t="s">
        <v>49</v>
      </c>
    </row>
    <row r="33" spans="1:9" s="50" customFormat="1" ht="16.149999999999999" customHeight="1">
      <c r="A33" s="20">
        <v>4</v>
      </c>
      <c r="B33" s="18" t="s">
        <v>14</v>
      </c>
      <c r="C33" s="20" t="s">
        <v>4</v>
      </c>
      <c r="D33" s="20">
        <v>60</v>
      </c>
      <c r="E33" s="20" t="s">
        <v>15</v>
      </c>
      <c r="F33" s="97"/>
      <c r="G33" s="20">
        <v>60</v>
      </c>
      <c r="H33" s="51">
        <f t="shared" si="3"/>
        <v>1</v>
      </c>
      <c r="I33" s="20" t="s">
        <v>49</v>
      </c>
    </row>
    <row r="34" spans="1:9" s="50" customFormat="1" ht="16.149999999999999" customHeight="1">
      <c r="A34" s="20">
        <v>5</v>
      </c>
      <c r="B34" s="18" t="s">
        <v>212</v>
      </c>
      <c r="C34" s="20" t="s">
        <v>6</v>
      </c>
      <c r="D34" s="20">
        <v>26</v>
      </c>
      <c r="E34" s="20" t="s">
        <v>15</v>
      </c>
      <c r="F34" s="97"/>
      <c r="G34" s="20">
        <v>26</v>
      </c>
      <c r="H34" s="51">
        <f t="shared" si="3"/>
        <v>1</v>
      </c>
      <c r="I34" s="20" t="s">
        <v>49</v>
      </c>
    </row>
    <row r="35" spans="1:9" s="50" customFormat="1" ht="16.149999999999999" customHeight="1">
      <c r="A35" s="20">
        <v>6</v>
      </c>
      <c r="B35" s="18" t="s">
        <v>32</v>
      </c>
      <c r="C35" s="52"/>
      <c r="D35" s="20"/>
      <c r="E35" s="52" t="s">
        <v>15</v>
      </c>
      <c r="F35" s="97"/>
      <c r="G35" s="16"/>
      <c r="H35" s="53" t="e">
        <f>G35/D35*0</f>
        <v>#DIV/0!</v>
      </c>
      <c r="I35" s="20" t="s">
        <v>49</v>
      </c>
    </row>
    <row r="36" spans="1:9" s="50" customFormat="1" ht="33.75" customHeight="1">
      <c r="A36" s="20">
        <v>7</v>
      </c>
      <c r="B36" s="18" t="s">
        <v>213</v>
      </c>
      <c r="C36" s="20" t="s">
        <v>4</v>
      </c>
      <c r="D36" s="20">
        <v>18</v>
      </c>
      <c r="E36" s="20" t="s">
        <v>15</v>
      </c>
      <c r="F36" s="98"/>
      <c r="G36" s="20">
        <v>18</v>
      </c>
      <c r="H36" s="51">
        <f t="shared" si="3"/>
        <v>1</v>
      </c>
      <c r="I36" s="20" t="s">
        <v>49</v>
      </c>
    </row>
    <row r="37" spans="1:9" ht="15.75">
      <c r="A37" s="81" t="s">
        <v>16</v>
      </c>
      <c r="B37" s="82"/>
      <c r="C37" s="82"/>
      <c r="D37" s="82"/>
      <c r="E37" s="82"/>
      <c r="F37" s="83"/>
      <c r="G37" s="14"/>
      <c r="H37" s="14"/>
      <c r="I37" s="14"/>
    </row>
    <row r="38" spans="1:9" s="50" customFormat="1" ht="16.149999999999999" customHeight="1">
      <c r="A38" s="20">
        <v>1</v>
      </c>
      <c r="B38" s="18" t="s">
        <v>214</v>
      </c>
      <c r="C38" s="20" t="s">
        <v>4</v>
      </c>
      <c r="D38" s="20">
        <v>50</v>
      </c>
      <c r="E38" s="20" t="s">
        <v>70</v>
      </c>
      <c r="F38" s="54" t="s">
        <v>17</v>
      </c>
      <c r="G38" s="20">
        <v>50</v>
      </c>
      <c r="H38" s="51">
        <f t="shared" ref="H38:H40" si="4">G38/D38</f>
        <v>1</v>
      </c>
      <c r="I38" s="20" t="s">
        <v>49</v>
      </c>
    </row>
    <row r="39" spans="1:9" s="50" customFormat="1" ht="16.149999999999999" customHeight="1">
      <c r="A39" s="20">
        <v>2</v>
      </c>
      <c r="B39" s="18" t="s">
        <v>215</v>
      </c>
      <c r="C39" s="20" t="s">
        <v>4</v>
      </c>
      <c r="D39" s="20">
        <v>2</v>
      </c>
      <c r="E39" s="20" t="s">
        <v>70</v>
      </c>
      <c r="F39" s="55"/>
      <c r="G39" s="20">
        <v>2</v>
      </c>
      <c r="H39" s="51">
        <f t="shared" si="4"/>
        <v>1</v>
      </c>
      <c r="I39" s="20" t="s">
        <v>49</v>
      </c>
    </row>
    <row r="40" spans="1:9" s="50" customFormat="1" ht="16.149999999999999" customHeight="1">
      <c r="A40" s="20">
        <v>3</v>
      </c>
      <c r="B40" s="18" t="s">
        <v>216</v>
      </c>
      <c r="C40" s="20" t="s">
        <v>4</v>
      </c>
      <c r="D40" s="20">
        <v>2</v>
      </c>
      <c r="E40" s="20" t="s">
        <v>70</v>
      </c>
      <c r="F40" s="49"/>
      <c r="G40" s="20">
        <v>2</v>
      </c>
      <c r="H40" s="51">
        <f t="shared" si="4"/>
        <v>1</v>
      </c>
      <c r="I40" s="20" t="s">
        <v>49</v>
      </c>
    </row>
    <row r="41" spans="1:9" ht="15" customHeight="1">
      <c r="A41" s="81" t="s">
        <v>18</v>
      </c>
      <c r="B41" s="82"/>
      <c r="C41" s="82"/>
      <c r="D41" s="82"/>
      <c r="E41" s="82"/>
      <c r="F41" s="83"/>
      <c r="G41" s="14"/>
      <c r="H41" s="14"/>
      <c r="I41" s="14"/>
    </row>
    <row r="42" spans="1:9" s="50" customFormat="1" ht="16.149999999999999" customHeight="1">
      <c r="A42" s="20">
        <v>1</v>
      </c>
      <c r="B42" s="18" t="s">
        <v>39</v>
      </c>
      <c r="C42" s="20"/>
      <c r="D42" s="20"/>
      <c r="E42" s="20" t="s">
        <v>64</v>
      </c>
      <c r="F42" s="54" t="s">
        <v>19</v>
      </c>
      <c r="G42" s="20"/>
      <c r="H42" s="51"/>
      <c r="I42" s="20"/>
    </row>
    <row r="43" spans="1:9" s="50" customFormat="1" ht="16.149999999999999" customHeight="1">
      <c r="A43" s="20"/>
      <c r="B43" s="18" t="s">
        <v>41</v>
      </c>
      <c r="C43" s="20" t="s">
        <v>4</v>
      </c>
      <c r="D43" s="20">
        <v>1</v>
      </c>
      <c r="E43" s="20"/>
      <c r="F43" s="54"/>
      <c r="G43" s="20">
        <v>1</v>
      </c>
      <c r="H43" s="51">
        <f t="shared" ref="H43:H47" si="5">G43/D43</f>
        <v>1</v>
      </c>
      <c r="I43" s="20" t="s">
        <v>49</v>
      </c>
    </row>
    <row r="44" spans="1:9" s="50" customFormat="1" ht="16.149999999999999" customHeight="1">
      <c r="A44" s="20"/>
      <c r="B44" s="18" t="s">
        <v>217</v>
      </c>
      <c r="C44" s="20" t="s">
        <v>4</v>
      </c>
      <c r="D44" s="20">
        <v>2</v>
      </c>
      <c r="E44" s="20"/>
      <c r="F44" s="54"/>
      <c r="G44" s="20">
        <v>1</v>
      </c>
      <c r="H44" s="51">
        <f t="shared" si="5"/>
        <v>0.5</v>
      </c>
      <c r="I44" s="20" t="s">
        <v>49</v>
      </c>
    </row>
    <row r="45" spans="1:9" s="50" customFormat="1" ht="16.149999999999999" customHeight="1">
      <c r="A45" s="20"/>
      <c r="B45" s="18" t="s">
        <v>68</v>
      </c>
      <c r="C45" s="20" t="s">
        <v>4</v>
      </c>
      <c r="D45" s="20">
        <v>2</v>
      </c>
      <c r="E45" s="20"/>
      <c r="F45" s="54"/>
      <c r="G45" s="20">
        <v>1</v>
      </c>
      <c r="H45" s="51">
        <f t="shared" si="5"/>
        <v>0.5</v>
      </c>
      <c r="I45" s="20" t="s">
        <v>57</v>
      </c>
    </row>
    <row r="46" spans="1:9" s="50" customFormat="1" ht="16.149999999999999" customHeight="1">
      <c r="A46" s="20"/>
      <c r="B46" s="18" t="s">
        <v>43</v>
      </c>
      <c r="C46" s="20" t="s">
        <v>4</v>
      </c>
      <c r="D46" s="20">
        <v>1</v>
      </c>
      <c r="E46" s="20"/>
      <c r="F46" s="54"/>
      <c r="G46" s="20">
        <v>1</v>
      </c>
      <c r="H46" s="51">
        <f t="shared" si="5"/>
        <v>1</v>
      </c>
      <c r="I46" s="20" t="s">
        <v>49</v>
      </c>
    </row>
    <row r="47" spans="1:9" s="50" customFormat="1" ht="16.149999999999999" customHeight="1">
      <c r="A47" s="20"/>
      <c r="B47" s="18" t="s">
        <v>42</v>
      </c>
      <c r="C47" s="20" t="s">
        <v>4</v>
      </c>
      <c r="D47" s="20">
        <v>1</v>
      </c>
      <c r="E47" s="20"/>
      <c r="F47" s="54"/>
      <c r="G47" s="20">
        <v>1</v>
      </c>
      <c r="H47" s="51">
        <f t="shared" si="5"/>
        <v>1</v>
      </c>
      <c r="I47" s="20" t="s">
        <v>49</v>
      </c>
    </row>
    <row r="48" spans="1:9" s="50" customFormat="1" ht="16.149999999999999" customHeight="1">
      <c r="A48" s="20"/>
      <c r="B48" s="18" t="s">
        <v>42</v>
      </c>
      <c r="C48" s="20" t="s">
        <v>4</v>
      </c>
      <c r="D48" s="20">
        <v>1</v>
      </c>
      <c r="E48" s="20"/>
      <c r="F48" s="54"/>
      <c r="G48" s="20">
        <v>1</v>
      </c>
      <c r="H48" s="51">
        <f t="shared" ref="H48" si="6">G48/D48</f>
        <v>1</v>
      </c>
      <c r="I48" s="20" t="s">
        <v>49</v>
      </c>
    </row>
    <row r="49" spans="1:9" ht="15.75">
      <c r="A49" s="81" t="s">
        <v>20</v>
      </c>
      <c r="B49" s="82"/>
      <c r="C49" s="82"/>
      <c r="D49" s="82"/>
      <c r="E49" s="82"/>
      <c r="F49" s="83"/>
      <c r="G49" s="14"/>
      <c r="H49" s="14"/>
      <c r="I49" s="14"/>
    </row>
    <row r="50" spans="1:9" s="50" customFormat="1" ht="15.75">
      <c r="A50" s="20"/>
      <c r="B50" s="56" t="s">
        <v>21</v>
      </c>
      <c r="C50" s="16"/>
      <c r="D50" s="20"/>
      <c r="E50" s="16"/>
      <c r="F50" s="16"/>
      <c r="G50" s="16"/>
      <c r="H50" s="16"/>
      <c r="I50" s="16"/>
    </row>
    <row r="51" spans="1:9" s="50" customFormat="1" ht="15.75">
      <c r="A51" s="20">
        <v>1</v>
      </c>
      <c r="B51" s="56" t="s">
        <v>218</v>
      </c>
      <c r="C51" s="20" t="s">
        <v>22</v>
      </c>
      <c r="D51" s="19">
        <v>1860</v>
      </c>
      <c r="E51" s="19" t="s">
        <v>70</v>
      </c>
      <c r="F51" s="91" t="s">
        <v>219</v>
      </c>
      <c r="G51" s="57">
        <v>1159.72</v>
      </c>
      <c r="H51" s="51">
        <f>G51/D51</f>
        <v>0.62350537634408598</v>
      </c>
      <c r="I51" s="20"/>
    </row>
    <row r="52" spans="1:9" s="50" customFormat="1" ht="14.45" customHeight="1">
      <c r="A52" s="20">
        <v>2</v>
      </c>
      <c r="B52" s="56" t="s">
        <v>220</v>
      </c>
      <c r="C52" s="20" t="s">
        <v>22</v>
      </c>
      <c r="D52" s="19">
        <v>14700</v>
      </c>
      <c r="E52" s="19" t="s">
        <v>70</v>
      </c>
      <c r="F52" s="92"/>
      <c r="G52" s="20">
        <v>10547</v>
      </c>
      <c r="H52" s="51">
        <f>G52/D52</f>
        <v>0.71748299319727893</v>
      </c>
      <c r="I52" s="20" t="s">
        <v>49</v>
      </c>
    </row>
    <row r="53" spans="1:9" ht="15" customHeight="1">
      <c r="A53" s="81" t="s">
        <v>55</v>
      </c>
      <c r="B53" s="82"/>
      <c r="C53" s="82"/>
      <c r="D53" s="82"/>
      <c r="E53" s="82"/>
      <c r="F53" s="83"/>
      <c r="G53" s="12"/>
      <c r="H53" s="12"/>
      <c r="I53" s="14"/>
    </row>
    <row r="54" spans="1:9" ht="15.75" customHeight="1">
      <c r="A54" s="93" t="s">
        <v>23</v>
      </c>
      <c r="B54" s="94"/>
      <c r="C54" s="95"/>
      <c r="D54" s="45"/>
      <c r="E54" s="14"/>
      <c r="F54" s="12"/>
      <c r="G54" s="12"/>
      <c r="H54" s="12"/>
      <c r="I54" s="14"/>
    </row>
    <row r="55" spans="1:9" s="50" customFormat="1" ht="16.149999999999999" customHeight="1">
      <c r="A55" s="20">
        <v>1</v>
      </c>
      <c r="B55" s="15" t="s">
        <v>221</v>
      </c>
      <c r="C55" s="20" t="s">
        <v>4</v>
      </c>
      <c r="D55" s="19">
        <v>3</v>
      </c>
      <c r="E55" s="19" t="s">
        <v>71</v>
      </c>
      <c r="F55" s="18" t="s">
        <v>44</v>
      </c>
      <c r="G55" s="20">
        <v>5</v>
      </c>
      <c r="H55" s="51">
        <f t="shared" ref="H55" si="7">G55/D55</f>
        <v>1.6666666666666667</v>
      </c>
      <c r="I55" s="20" t="s">
        <v>49</v>
      </c>
    </row>
    <row r="56" spans="1:9" ht="15.75">
      <c r="A56" s="111" t="s">
        <v>25</v>
      </c>
      <c r="B56" s="112"/>
      <c r="C56" s="113"/>
      <c r="D56" s="45"/>
      <c r="E56" s="14"/>
      <c r="F56" s="14"/>
      <c r="G56" s="14"/>
      <c r="H56" s="14"/>
      <c r="I56" s="12"/>
    </row>
    <row r="57" spans="1:9" ht="15.75">
      <c r="A57" s="20">
        <v>1</v>
      </c>
      <c r="B57" s="16" t="s">
        <v>76</v>
      </c>
      <c r="C57" s="20" t="s">
        <v>61</v>
      </c>
      <c r="D57" s="20">
        <v>200</v>
      </c>
      <c r="E57" s="19" t="s">
        <v>222</v>
      </c>
      <c r="F57" s="91" t="s">
        <v>51</v>
      </c>
      <c r="G57" s="14">
        <f>16.5+24</f>
        <v>40.5</v>
      </c>
      <c r="H57" s="14"/>
      <c r="I57" s="12"/>
    </row>
    <row r="58" spans="1:9" ht="18" customHeight="1">
      <c r="A58" s="20">
        <v>2</v>
      </c>
      <c r="B58" s="16" t="s">
        <v>65</v>
      </c>
      <c r="C58" s="20" t="s">
        <v>4</v>
      </c>
      <c r="D58" s="20">
        <v>60</v>
      </c>
      <c r="E58" s="19" t="s">
        <v>71</v>
      </c>
      <c r="F58" s="106"/>
      <c r="G58" s="12">
        <v>53</v>
      </c>
      <c r="H58" s="12"/>
      <c r="I58" s="12" t="s">
        <v>49</v>
      </c>
    </row>
    <row r="59" spans="1:9" ht="15.75">
      <c r="A59" s="20">
        <v>3</v>
      </c>
      <c r="B59" s="16" t="s">
        <v>26</v>
      </c>
      <c r="C59" s="20" t="s">
        <v>60</v>
      </c>
      <c r="D59" s="20">
        <v>30</v>
      </c>
      <c r="E59" s="19" t="s">
        <v>69</v>
      </c>
      <c r="F59" s="106"/>
      <c r="G59" s="12"/>
      <c r="H59" s="12"/>
      <c r="I59" s="12"/>
    </row>
    <row r="60" spans="1:9" ht="15.75">
      <c r="A60" s="20">
        <v>4</v>
      </c>
      <c r="B60" s="18" t="s">
        <v>223</v>
      </c>
      <c r="C60" s="20" t="s">
        <v>73</v>
      </c>
      <c r="D60" s="19">
        <f>192+14+107+12+40+10</f>
        <v>375</v>
      </c>
      <c r="E60" s="19" t="s">
        <v>74</v>
      </c>
      <c r="F60" s="106"/>
      <c r="G60" s="12"/>
      <c r="H60" s="12"/>
      <c r="I60" s="12"/>
    </row>
    <row r="61" spans="1:9" ht="15.75">
      <c r="A61" s="105" t="s">
        <v>27</v>
      </c>
      <c r="B61" s="105"/>
      <c r="C61" s="105"/>
      <c r="D61" s="48"/>
      <c r="E61" s="29"/>
      <c r="F61" s="29"/>
      <c r="G61" s="21"/>
      <c r="H61" s="21"/>
      <c r="I61" s="22"/>
    </row>
    <row r="62" spans="1:9" ht="15.75" customHeight="1">
      <c r="A62" s="52">
        <v>1</v>
      </c>
      <c r="B62" s="16" t="s">
        <v>224</v>
      </c>
      <c r="C62" s="20" t="s">
        <v>73</v>
      </c>
      <c r="D62" s="20">
        <v>1298</v>
      </c>
      <c r="E62" s="19" t="s">
        <v>69</v>
      </c>
      <c r="F62" s="59" t="s">
        <v>24</v>
      </c>
      <c r="G62" s="12"/>
      <c r="H62" s="12"/>
      <c r="I62" s="12"/>
    </row>
    <row r="63" spans="1:9" ht="15.75">
      <c r="A63" s="20">
        <v>2</v>
      </c>
      <c r="B63" s="18" t="s">
        <v>66</v>
      </c>
      <c r="C63" s="20"/>
      <c r="D63" s="19"/>
      <c r="E63" s="58"/>
      <c r="F63" s="60"/>
      <c r="G63" s="12"/>
      <c r="H63" s="12"/>
      <c r="I63" s="12"/>
    </row>
    <row r="64" spans="1:9" ht="15.75">
      <c r="A64" s="20"/>
      <c r="B64" s="17" t="s">
        <v>225</v>
      </c>
      <c r="C64" s="20" t="s">
        <v>73</v>
      </c>
      <c r="D64" s="19">
        <v>324</v>
      </c>
      <c r="E64" s="19" t="s">
        <v>58</v>
      </c>
      <c r="F64" s="60"/>
      <c r="G64" s="12"/>
      <c r="H64" s="12"/>
      <c r="I64" s="12"/>
    </row>
    <row r="65" spans="1:9" ht="15.75">
      <c r="A65" s="20"/>
      <c r="B65" s="17" t="s">
        <v>226</v>
      </c>
      <c r="C65" s="20" t="s">
        <v>73</v>
      </c>
      <c r="D65" s="19">
        <v>884</v>
      </c>
      <c r="E65" s="58"/>
      <c r="F65" s="60"/>
      <c r="G65" s="12"/>
      <c r="H65" s="12"/>
      <c r="I65" s="12"/>
    </row>
    <row r="66" spans="1:9" ht="15.75">
      <c r="A66" s="20"/>
      <c r="B66" s="17" t="s">
        <v>56</v>
      </c>
      <c r="C66" s="16"/>
      <c r="D66" s="19">
        <f>D62+D64+D65</f>
        <v>2506</v>
      </c>
      <c r="E66" s="19"/>
      <c r="F66" s="60"/>
      <c r="G66" s="12"/>
      <c r="H66" s="12"/>
      <c r="I66" s="12"/>
    </row>
    <row r="67" spans="1:9" ht="15.75">
      <c r="A67" s="20">
        <v>3</v>
      </c>
      <c r="B67" s="18" t="s">
        <v>227</v>
      </c>
      <c r="C67" s="20" t="s">
        <v>4</v>
      </c>
      <c r="D67" s="20">
        <v>30</v>
      </c>
      <c r="E67" s="20" t="s">
        <v>69</v>
      </c>
      <c r="F67" s="60"/>
      <c r="G67" s="12"/>
      <c r="H67" s="12"/>
      <c r="I67" s="12"/>
    </row>
    <row r="68" spans="1:9" ht="15.75">
      <c r="A68" s="20">
        <v>4</v>
      </c>
      <c r="B68" s="18" t="s">
        <v>67</v>
      </c>
      <c r="C68" s="20" t="s">
        <v>60</v>
      </c>
      <c r="D68" s="19">
        <v>23</v>
      </c>
      <c r="E68" s="20" t="s">
        <v>72</v>
      </c>
      <c r="F68" s="61"/>
      <c r="G68" s="12"/>
      <c r="H68" s="12"/>
      <c r="I68" s="12"/>
    </row>
    <row r="69" spans="1:9" ht="15.75">
      <c r="A69" s="107" t="s">
        <v>105</v>
      </c>
      <c r="B69" s="108"/>
      <c r="C69" s="108"/>
      <c r="D69" s="108"/>
      <c r="E69" s="108"/>
      <c r="F69" s="109"/>
      <c r="G69" s="7"/>
      <c r="H69" s="6"/>
      <c r="I69" s="6"/>
    </row>
    <row r="70" spans="1:9" ht="30" customHeight="1">
      <c r="A70" s="65" t="s">
        <v>79</v>
      </c>
      <c r="B70" s="67" t="s">
        <v>80</v>
      </c>
      <c r="C70" s="65" t="s">
        <v>4</v>
      </c>
      <c r="D70" s="65">
        <v>19</v>
      </c>
      <c r="E70" s="65" t="s">
        <v>228</v>
      </c>
      <c r="F70" s="42" t="s">
        <v>81</v>
      </c>
    </row>
    <row r="71" spans="1:9" ht="15" customHeight="1">
      <c r="A71" s="79"/>
      <c r="B71" s="80"/>
      <c r="C71" s="79"/>
      <c r="D71" s="79"/>
      <c r="E71" s="79"/>
      <c r="F71" s="42" t="s">
        <v>82</v>
      </c>
    </row>
    <row r="72" spans="1:9">
      <c r="A72" s="79"/>
      <c r="B72" s="80"/>
      <c r="C72" s="79"/>
      <c r="D72" s="79"/>
      <c r="E72" s="79"/>
      <c r="F72" s="42" t="s">
        <v>83</v>
      </c>
    </row>
    <row r="73" spans="1:9">
      <c r="A73" s="79"/>
      <c r="B73" s="80"/>
      <c r="C73" s="79"/>
      <c r="D73" s="79"/>
      <c r="E73" s="79"/>
      <c r="F73" s="42" t="s">
        <v>84</v>
      </c>
    </row>
    <row r="74" spans="1:9">
      <c r="A74" s="66"/>
      <c r="B74" s="68"/>
      <c r="C74" s="66"/>
      <c r="D74" s="66"/>
      <c r="E74" s="66"/>
      <c r="F74" s="42" t="s">
        <v>85</v>
      </c>
    </row>
    <row r="75" spans="1:9" ht="45" customHeight="1">
      <c r="A75" s="65" t="s">
        <v>86</v>
      </c>
      <c r="B75" s="67" t="s">
        <v>230</v>
      </c>
      <c r="C75" s="65" t="s">
        <v>60</v>
      </c>
      <c r="D75" s="65">
        <v>0.2</v>
      </c>
      <c r="E75" s="65" t="s">
        <v>228</v>
      </c>
      <c r="F75" s="42" t="s">
        <v>87</v>
      </c>
    </row>
    <row r="76" spans="1:9">
      <c r="A76" s="79"/>
      <c r="B76" s="80"/>
      <c r="C76" s="79"/>
      <c r="D76" s="79"/>
      <c r="E76" s="79"/>
      <c r="F76" s="42" t="s">
        <v>84</v>
      </c>
    </row>
    <row r="77" spans="1:9">
      <c r="A77" s="66"/>
      <c r="B77" s="68"/>
      <c r="C77" s="66"/>
      <c r="D77" s="66"/>
      <c r="E77" s="66"/>
      <c r="F77" s="42" t="s">
        <v>85</v>
      </c>
    </row>
    <row r="78" spans="1:9">
      <c r="A78" s="43" t="s">
        <v>89</v>
      </c>
      <c r="B78" s="44" t="s">
        <v>88</v>
      </c>
      <c r="C78" s="43" t="s">
        <v>60</v>
      </c>
      <c r="D78" s="43">
        <v>0.67500000000000004</v>
      </c>
      <c r="E78" s="43" t="s">
        <v>228</v>
      </c>
      <c r="F78" s="42"/>
    </row>
    <row r="79" spans="1:9" ht="29.25" customHeight="1">
      <c r="A79" s="65" t="s">
        <v>91</v>
      </c>
      <c r="B79" s="65" t="s">
        <v>229</v>
      </c>
      <c r="C79" s="77"/>
      <c r="D79" s="77"/>
      <c r="E79" s="65" t="s">
        <v>181</v>
      </c>
      <c r="F79" s="42" t="s">
        <v>90</v>
      </c>
    </row>
    <row r="80" spans="1:9">
      <c r="A80" s="66"/>
      <c r="B80" s="66"/>
      <c r="C80" s="78"/>
      <c r="D80" s="78"/>
      <c r="E80" s="66"/>
      <c r="F80" s="42" t="s">
        <v>84</v>
      </c>
    </row>
    <row r="81" spans="1:6" ht="37.5" customHeight="1">
      <c r="A81" s="65" t="s">
        <v>121</v>
      </c>
      <c r="B81" s="67" t="s">
        <v>232</v>
      </c>
      <c r="C81" s="77"/>
      <c r="D81" s="77"/>
      <c r="E81" s="65" t="s">
        <v>231</v>
      </c>
      <c r="F81" s="69" t="s">
        <v>92</v>
      </c>
    </row>
    <row r="82" spans="1:6" hidden="1">
      <c r="A82" s="66"/>
      <c r="B82" s="68"/>
      <c r="C82" s="78"/>
      <c r="D82" s="78"/>
      <c r="E82" s="66"/>
      <c r="F82" s="70"/>
    </row>
    <row r="83" spans="1:6">
      <c r="A83" s="110" t="s">
        <v>104</v>
      </c>
      <c r="B83" s="110"/>
      <c r="C83" s="110"/>
      <c r="D83" s="110"/>
      <c r="E83" s="110"/>
      <c r="F83" s="110"/>
    </row>
    <row r="84" spans="1:6" ht="15" customHeight="1">
      <c r="A84" s="75" t="s">
        <v>95</v>
      </c>
      <c r="B84" s="75" t="s">
        <v>0</v>
      </c>
      <c r="C84" s="75" t="s">
        <v>94</v>
      </c>
      <c r="D84" s="75" t="s">
        <v>93</v>
      </c>
      <c r="E84" s="75" t="s">
        <v>53</v>
      </c>
      <c r="F84" s="73" t="s">
        <v>78</v>
      </c>
    </row>
    <row r="85" spans="1:6" ht="58.5" customHeight="1">
      <c r="A85" s="76"/>
      <c r="B85" s="76"/>
      <c r="C85" s="76"/>
      <c r="D85" s="76"/>
      <c r="E85" s="76"/>
      <c r="F85" s="74"/>
    </row>
    <row r="86" spans="1:6" ht="15" customHeight="1">
      <c r="A86" s="65" t="s">
        <v>79</v>
      </c>
      <c r="B86" s="67" t="s">
        <v>96</v>
      </c>
      <c r="C86" s="65" t="s">
        <v>103</v>
      </c>
      <c r="D86" s="65">
        <v>0.71199999999999997</v>
      </c>
      <c r="E86" s="65" t="s">
        <v>97</v>
      </c>
      <c r="F86" s="69" t="s">
        <v>98</v>
      </c>
    </row>
    <row r="87" spans="1:6" ht="15" customHeight="1">
      <c r="A87" s="66"/>
      <c r="B87" s="68"/>
      <c r="C87" s="66"/>
      <c r="D87" s="66"/>
      <c r="E87" s="66"/>
      <c r="F87" s="70"/>
    </row>
    <row r="88" spans="1:6" ht="15" customHeight="1">
      <c r="A88" s="65" t="s">
        <v>86</v>
      </c>
      <c r="B88" s="67" t="s">
        <v>99</v>
      </c>
      <c r="C88" s="65" t="s">
        <v>103</v>
      </c>
      <c r="D88" s="65">
        <v>0.03</v>
      </c>
      <c r="E88" s="65" t="s">
        <v>100</v>
      </c>
      <c r="F88" s="69" t="s">
        <v>98</v>
      </c>
    </row>
    <row r="89" spans="1:6" ht="15" customHeight="1">
      <c r="A89" s="66"/>
      <c r="B89" s="68"/>
      <c r="C89" s="66"/>
      <c r="D89" s="66"/>
      <c r="E89" s="66"/>
      <c r="F89" s="70"/>
    </row>
    <row r="90" spans="1:6" ht="30">
      <c r="A90" s="28" t="s">
        <v>89</v>
      </c>
      <c r="B90" s="30" t="s">
        <v>101</v>
      </c>
      <c r="C90" s="28" t="s">
        <v>4</v>
      </c>
      <c r="D90" s="41">
        <v>16</v>
      </c>
      <c r="E90" s="28" t="s">
        <v>102</v>
      </c>
      <c r="F90" s="27" t="s">
        <v>98</v>
      </c>
    </row>
    <row r="91" spans="1:6" ht="15" customHeight="1">
      <c r="A91" s="71" t="s">
        <v>156</v>
      </c>
      <c r="B91" s="72"/>
      <c r="C91" s="72"/>
      <c r="D91" s="72"/>
      <c r="E91" s="72"/>
      <c r="F91" s="72"/>
    </row>
    <row r="92" spans="1:6" ht="15" customHeight="1">
      <c r="A92" s="26" t="s">
        <v>106</v>
      </c>
      <c r="B92" s="26" t="s">
        <v>107</v>
      </c>
      <c r="C92" s="26" t="s">
        <v>108</v>
      </c>
      <c r="D92" s="25">
        <v>7200</v>
      </c>
      <c r="E92" s="26" t="s">
        <v>109</v>
      </c>
      <c r="F92" s="26" t="s">
        <v>110</v>
      </c>
    </row>
    <row r="93" spans="1:6" ht="15" customHeight="1">
      <c r="A93" s="26" t="s">
        <v>86</v>
      </c>
      <c r="B93" s="26" t="s">
        <v>111</v>
      </c>
      <c r="C93" s="26" t="s">
        <v>108</v>
      </c>
      <c r="D93" s="25">
        <v>800</v>
      </c>
      <c r="E93" s="26" t="s">
        <v>112</v>
      </c>
      <c r="F93" s="26" t="s">
        <v>113</v>
      </c>
    </row>
    <row r="94" spans="1:6">
      <c r="A94" s="26" t="s">
        <v>89</v>
      </c>
      <c r="B94" s="26" t="s">
        <v>114</v>
      </c>
      <c r="C94" s="26" t="s">
        <v>108</v>
      </c>
      <c r="D94" s="25">
        <v>8000</v>
      </c>
      <c r="E94" s="26" t="s">
        <v>115</v>
      </c>
      <c r="F94" s="26" t="s">
        <v>116</v>
      </c>
    </row>
    <row r="95" spans="1:6" ht="30">
      <c r="A95" s="26" t="s">
        <v>91</v>
      </c>
      <c r="B95" s="26" t="s">
        <v>117</v>
      </c>
      <c r="C95" s="26" t="s">
        <v>118</v>
      </c>
      <c r="D95" s="25">
        <v>31</v>
      </c>
      <c r="E95" s="26" t="s">
        <v>119</v>
      </c>
      <c r="F95" s="26" t="s">
        <v>120</v>
      </c>
    </row>
    <row r="96" spans="1:6" ht="30">
      <c r="A96" s="26" t="s">
        <v>121</v>
      </c>
      <c r="B96" s="26" t="s">
        <v>122</v>
      </c>
      <c r="C96" s="26" t="s">
        <v>123</v>
      </c>
      <c r="D96" s="25">
        <v>41857</v>
      </c>
      <c r="E96" s="26" t="s">
        <v>109</v>
      </c>
      <c r="F96" s="26" t="s">
        <v>116</v>
      </c>
    </row>
    <row r="97" spans="1:6">
      <c r="A97" s="26" t="s">
        <v>124</v>
      </c>
      <c r="B97" s="26" t="s">
        <v>125</v>
      </c>
      <c r="C97" s="26" t="s">
        <v>4</v>
      </c>
      <c r="D97" s="25">
        <v>1118</v>
      </c>
      <c r="E97" s="26" t="s">
        <v>109</v>
      </c>
      <c r="F97" s="26" t="s">
        <v>116</v>
      </c>
    </row>
    <row r="98" spans="1:6" ht="30">
      <c r="A98" s="26" t="s">
        <v>196</v>
      </c>
      <c r="B98" s="26" t="s">
        <v>126</v>
      </c>
      <c r="C98" s="26" t="s">
        <v>4</v>
      </c>
      <c r="D98" s="25">
        <v>1</v>
      </c>
      <c r="E98" s="26" t="s">
        <v>127</v>
      </c>
      <c r="F98" s="26" t="s">
        <v>116</v>
      </c>
    </row>
    <row r="99" spans="1:6">
      <c r="A99" s="26" t="s">
        <v>197</v>
      </c>
      <c r="B99" s="26" t="s">
        <v>199</v>
      </c>
      <c r="C99" s="26" t="s">
        <v>4</v>
      </c>
      <c r="D99" s="25">
        <v>1</v>
      </c>
      <c r="E99" s="26" t="s">
        <v>167</v>
      </c>
      <c r="F99" s="26" t="s">
        <v>120</v>
      </c>
    </row>
    <row r="100" spans="1:6" ht="30">
      <c r="A100" s="26" t="s">
        <v>198</v>
      </c>
      <c r="B100" s="26" t="s">
        <v>200</v>
      </c>
      <c r="C100" s="26" t="s">
        <v>4</v>
      </c>
      <c r="D100" s="25">
        <v>1</v>
      </c>
      <c r="E100" s="26" t="s">
        <v>127</v>
      </c>
      <c r="F100" s="26" t="s">
        <v>120</v>
      </c>
    </row>
    <row r="101" spans="1:6" ht="40.5" customHeight="1">
      <c r="A101" s="62" t="s">
        <v>154</v>
      </c>
      <c r="B101" s="63"/>
      <c r="C101" s="63"/>
      <c r="D101" s="63"/>
      <c r="E101" s="63"/>
      <c r="F101" s="63"/>
    </row>
    <row r="102" spans="1:6" ht="30">
      <c r="A102" s="32">
        <v>1</v>
      </c>
      <c r="B102" s="26" t="s">
        <v>128</v>
      </c>
      <c r="C102" s="33"/>
      <c r="D102" s="47"/>
      <c r="E102" s="33" t="s">
        <v>233</v>
      </c>
      <c r="F102" s="34"/>
    </row>
    <row r="103" spans="1:6" ht="45">
      <c r="A103" s="31">
        <v>2</v>
      </c>
      <c r="B103" s="26" t="s">
        <v>129</v>
      </c>
      <c r="C103" s="33"/>
      <c r="D103" s="47"/>
      <c r="E103" s="33" t="s">
        <v>233</v>
      </c>
      <c r="F103" s="34"/>
    </row>
    <row r="104" spans="1:6" ht="45">
      <c r="A104" s="31">
        <v>3</v>
      </c>
      <c r="B104" s="26" t="s">
        <v>130</v>
      </c>
      <c r="C104" s="33"/>
      <c r="D104" s="47"/>
      <c r="E104" s="33" t="s">
        <v>233</v>
      </c>
      <c r="F104" s="34"/>
    </row>
    <row r="105" spans="1:6" ht="90">
      <c r="A105" s="31">
        <v>4</v>
      </c>
      <c r="B105" s="26" t="s">
        <v>131</v>
      </c>
      <c r="C105" s="33"/>
      <c r="D105" s="47"/>
      <c r="E105" s="33" t="s">
        <v>233</v>
      </c>
      <c r="F105" s="34"/>
    </row>
    <row r="106" spans="1:6" ht="30">
      <c r="A106" s="31">
        <v>5</v>
      </c>
      <c r="B106" s="26" t="s">
        <v>132</v>
      </c>
      <c r="C106" s="33"/>
      <c r="D106" s="47"/>
      <c r="E106" s="33" t="s">
        <v>233</v>
      </c>
      <c r="F106" s="34"/>
    </row>
    <row r="107" spans="1:6" ht="45">
      <c r="A107" s="31">
        <v>6</v>
      </c>
      <c r="B107" s="26" t="s">
        <v>133</v>
      </c>
      <c r="C107" s="33"/>
      <c r="D107" s="47"/>
      <c r="E107" s="33" t="s">
        <v>233</v>
      </c>
      <c r="F107" s="34"/>
    </row>
    <row r="108" spans="1:6" ht="45">
      <c r="A108" s="31">
        <v>7</v>
      </c>
      <c r="B108" s="26" t="s">
        <v>134</v>
      </c>
      <c r="C108" s="33"/>
      <c r="D108" s="47"/>
      <c r="E108" s="33" t="s">
        <v>233</v>
      </c>
      <c r="F108" s="34"/>
    </row>
    <row r="109" spans="1:6">
      <c r="A109" s="31">
        <v>8</v>
      </c>
      <c r="B109" s="26" t="s">
        <v>135</v>
      </c>
      <c r="C109" s="33"/>
      <c r="D109" s="47"/>
      <c r="E109" s="33" t="s">
        <v>233</v>
      </c>
      <c r="F109" s="34"/>
    </row>
    <row r="110" spans="1:6" ht="60">
      <c r="A110" s="31">
        <v>9</v>
      </c>
      <c r="B110" s="26" t="s">
        <v>136</v>
      </c>
      <c r="C110" s="33"/>
      <c r="D110" s="47"/>
      <c r="E110" s="33" t="s">
        <v>233</v>
      </c>
      <c r="F110" s="34"/>
    </row>
    <row r="111" spans="1:6" ht="75">
      <c r="A111" s="31">
        <v>10</v>
      </c>
      <c r="B111" s="26" t="s">
        <v>137</v>
      </c>
      <c r="C111" s="33"/>
      <c r="D111" s="47"/>
      <c r="E111" s="33" t="s">
        <v>233</v>
      </c>
      <c r="F111" s="34"/>
    </row>
    <row r="112" spans="1:6" ht="45">
      <c r="A112" s="31">
        <v>11</v>
      </c>
      <c r="B112" s="26" t="s">
        <v>138</v>
      </c>
      <c r="C112" s="33"/>
      <c r="D112" s="47"/>
      <c r="E112" s="33" t="s">
        <v>233</v>
      </c>
      <c r="F112" s="34"/>
    </row>
    <row r="113" spans="1:6" ht="45">
      <c r="A113" s="31">
        <v>12</v>
      </c>
      <c r="B113" s="26" t="s">
        <v>139</v>
      </c>
      <c r="C113" s="33"/>
      <c r="D113" s="47"/>
      <c r="E113" s="33" t="s">
        <v>233</v>
      </c>
      <c r="F113" s="34"/>
    </row>
    <row r="114" spans="1:6" ht="45">
      <c r="A114" s="31">
        <v>13</v>
      </c>
      <c r="B114" s="26" t="s">
        <v>140</v>
      </c>
      <c r="C114" s="33"/>
      <c r="D114" s="47"/>
      <c r="E114" s="33" t="s">
        <v>233</v>
      </c>
      <c r="F114" s="34"/>
    </row>
    <row r="115" spans="1:6" ht="75">
      <c r="A115" s="31">
        <v>14</v>
      </c>
      <c r="B115" s="26" t="s">
        <v>141</v>
      </c>
      <c r="C115" s="33"/>
      <c r="D115" s="47"/>
      <c r="E115" s="33" t="s">
        <v>233</v>
      </c>
      <c r="F115" s="34"/>
    </row>
    <row r="116" spans="1:6" ht="60">
      <c r="A116" s="31">
        <v>15</v>
      </c>
      <c r="B116" s="26" t="s">
        <v>142</v>
      </c>
      <c r="C116" s="33"/>
      <c r="D116" s="47"/>
      <c r="E116" s="33" t="s">
        <v>233</v>
      </c>
      <c r="F116" s="34"/>
    </row>
    <row r="117" spans="1:6" ht="120">
      <c r="A117" s="31">
        <v>16</v>
      </c>
      <c r="B117" s="26" t="s">
        <v>143</v>
      </c>
      <c r="C117" s="33"/>
      <c r="D117" s="47"/>
      <c r="E117" s="33" t="s">
        <v>233</v>
      </c>
      <c r="F117" s="34"/>
    </row>
    <row r="118" spans="1:6" ht="45">
      <c r="A118" s="31">
        <v>17</v>
      </c>
      <c r="B118" s="26" t="s">
        <v>144</v>
      </c>
      <c r="C118" s="33"/>
      <c r="D118" s="47"/>
      <c r="E118" s="33" t="s">
        <v>233</v>
      </c>
      <c r="F118" s="34"/>
    </row>
    <row r="119" spans="1:6" ht="30">
      <c r="A119" s="31">
        <v>18</v>
      </c>
      <c r="B119" s="26" t="s">
        <v>145</v>
      </c>
      <c r="C119" s="33"/>
      <c r="D119" s="47"/>
      <c r="E119" s="33" t="s">
        <v>233</v>
      </c>
      <c r="F119" s="34"/>
    </row>
    <row r="120" spans="1:6" ht="75">
      <c r="A120" s="31">
        <v>19</v>
      </c>
      <c r="B120" s="26" t="s">
        <v>146</v>
      </c>
      <c r="C120" s="33"/>
      <c r="D120" s="47"/>
      <c r="E120" s="33" t="s">
        <v>233</v>
      </c>
      <c r="F120" s="34"/>
    </row>
    <row r="121" spans="1:6" ht="45">
      <c r="A121" s="31">
        <v>20</v>
      </c>
      <c r="B121" s="26" t="s">
        <v>147</v>
      </c>
      <c r="C121" s="33"/>
      <c r="D121" s="47"/>
      <c r="E121" s="33" t="s">
        <v>233</v>
      </c>
      <c r="F121" s="34"/>
    </row>
    <row r="122" spans="1:6" ht="45">
      <c r="A122" s="31">
        <v>21</v>
      </c>
      <c r="B122" s="26" t="s">
        <v>148</v>
      </c>
      <c r="C122" s="33"/>
      <c r="D122" s="47"/>
      <c r="E122" s="33" t="s">
        <v>233</v>
      </c>
      <c r="F122" s="34"/>
    </row>
    <row r="123" spans="1:6" ht="75">
      <c r="A123" s="31">
        <v>22</v>
      </c>
      <c r="B123" s="26" t="s">
        <v>149</v>
      </c>
      <c r="C123" s="33"/>
      <c r="D123" s="47"/>
      <c r="E123" s="33" t="s">
        <v>233</v>
      </c>
      <c r="F123" s="34"/>
    </row>
    <row r="124" spans="1:6" ht="30">
      <c r="A124" s="31">
        <v>23</v>
      </c>
      <c r="B124" s="26" t="s">
        <v>150</v>
      </c>
      <c r="C124" s="33"/>
      <c r="D124" s="47"/>
      <c r="E124" s="33" t="s">
        <v>233</v>
      </c>
      <c r="F124" s="34"/>
    </row>
    <row r="125" spans="1:6" ht="45">
      <c r="A125" s="31">
        <v>24</v>
      </c>
      <c r="B125" s="26" t="s">
        <v>151</v>
      </c>
      <c r="C125" s="33"/>
      <c r="D125" s="47"/>
      <c r="E125" s="33" t="s">
        <v>233</v>
      </c>
      <c r="F125" s="34"/>
    </row>
    <row r="126" spans="1:6" ht="30">
      <c r="A126" s="31">
        <v>25</v>
      </c>
      <c r="B126" s="26" t="s">
        <v>152</v>
      </c>
      <c r="C126" s="33"/>
      <c r="D126" s="47"/>
      <c r="E126" s="33" t="s">
        <v>233</v>
      </c>
      <c r="F126" s="34"/>
    </row>
    <row r="127" spans="1:6" ht="30">
      <c r="A127" s="31">
        <v>26</v>
      </c>
      <c r="B127" s="26" t="s">
        <v>153</v>
      </c>
      <c r="C127" s="33"/>
      <c r="D127" s="47"/>
      <c r="E127" s="33" t="s">
        <v>233</v>
      </c>
      <c r="F127" s="34"/>
    </row>
    <row r="128" spans="1:6" ht="15" customHeight="1">
      <c r="A128" s="62" t="s">
        <v>155</v>
      </c>
      <c r="B128" s="64"/>
      <c r="C128" s="64"/>
      <c r="D128" s="64"/>
      <c r="E128" s="64"/>
      <c r="F128" s="64"/>
    </row>
    <row r="129" spans="1:6">
      <c r="A129" s="35">
        <f>[1]СВОД!A5</f>
        <v>1</v>
      </c>
      <c r="B129" s="26" t="str">
        <f>[1]СВОД!B5</f>
        <v>Проведение весеннего осмотра жилого фонда</v>
      </c>
      <c r="C129" s="26" t="str">
        <f>[1]СВОД!C5</f>
        <v>ж/д</v>
      </c>
      <c r="D129" s="47">
        <v>583</v>
      </c>
      <c r="E129" s="36" t="s">
        <v>183</v>
      </c>
      <c r="F129" s="101" t="s">
        <v>162</v>
      </c>
    </row>
    <row r="130" spans="1:6">
      <c r="A130" s="35">
        <f>[1]СВОД!A6</f>
        <v>2</v>
      </c>
      <c r="B130" s="26" t="str">
        <f>[1]СВОД!B6</f>
        <v>Гидропромывка внутренних систем отопления с оформлением актов в жилых домах</v>
      </c>
      <c r="C130" s="26" t="str">
        <f>[1]СВОД!C6</f>
        <v>ж/д</v>
      </c>
      <c r="D130" s="47">
        <v>583</v>
      </c>
      <c r="E130" s="37" t="s">
        <v>184</v>
      </c>
      <c r="F130" s="102"/>
    </row>
    <row r="131" spans="1:6">
      <c r="A131" s="35">
        <f>[1]СВОД!A7</f>
        <v>3</v>
      </c>
      <c r="B131" s="26" t="str">
        <f>[1]СВОД!B7</f>
        <v>Проведение гидроопрессовки системы отопления</v>
      </c>
      <c r="C131" s="26" t="str">
        <f>[1]СВОД!C7</f>
        <v>ж/д</v>
      </c>
      <c r="D131" s="47">
        <v>583</v>
      </c>
      <c r="E131" s="38" t="s">
        <v>184</v>
      </c>
      <c r="F131" s="102"/>
    </row>
    <row r="132" spans="1:6">
      <c r="A132" s="35">
        <f>[1]СВОД!A8</f>
        <v>4</v>
      </c>
      <c r="B132" s="26" t="str">
        <f>[1]СВОД!B8</f>
        <v>Ревизия системы отопления горячего и холодного водоснабжения</v>
      </c>
      <c r="C132" s="26" t="str">
        <f>[1]СВОД!C8</f>
        <v>ж/д</v>
      </c>
      <c r="D132" s="47">
        <v>583</v>
      </c>
      <c r="E132" s="37" t="s">
        <v>184</v>
      </c>
      <c r="F132" s="102"/>
    </row>
    <row r="133" spans="1:6">
      <c r="A133" s="35">
        <f>[1]СВОД!A9</f>
        <v>5</v>
      </c>
      <c r="B133" s="26" t="s">
        <v>234</v>
      </c>
      <c r="C133" s="26" t="str">
        <f>[1]СВОД!C9</f>
        <v>п/м</v>
      </c>
      <c r="D133" s="47">
        <v>11085</v>
      </c>
      <c r="E133" s="39" t="s">
        <v>185</v>
      </c>
      <c r="F133" s="102"/>
    </row>
    <row r="134" spans="1:6">
      <c r="A134" s="35">
        <f>[1]СВОД!A10</f>
        <v>7</v>
      </c>
      <c r="B134" s="26" t="s">
        <v>235</v>
      </c>
      <c r="C134" s="26" t="s">
        <v>236</v>
      </c>
      <c r="D134" s="47">
        <v>450</v>
      </c>
      <c r="E134" s="37" t="s">
        <v>237</v>
      </c>
      <c r="F134" s="102"/>
    </row>
    <row r="135" spans="1:6" ht="47.25" customHeight="1">
      <c r="A135" s="35">
        <f>[1]СВОД!A11</f>
        <v>8</v>
      </c>
      <c r="B135" s="26" t="str">
        <f>[1]СВОД!B11</f>
        <v>Остекление подъездных оконных блоков</v>
      </c>
      <c r="C135" s="26" t="str">
        <f>[1]СВОД!C11</f>
        <v>ж/д</v>
      </c>
      <c r="D135" s="25" t="s">
        <v>194</v>
      </c>
      <c r="E135" s="39" t="s">
        <v>187</v>
      </c>
      <c r="F135" s="102"/>
    </row>
    <row r="136" spans="1:6" ht="44.25" customHeight="1">
      <c r="A136" s="35">
        <f>[1]СВОД!A12</f>
        <v>9</v>
      </c>
      <c r="B136" s="26" t="str">
        <f>[1]СВОД!B12</f>
        <v>Ремонт входных и тамбурных дверей подъездов жилых домов</v>
      </c>
      <c r="C136" s="26" t="str">
        <f>[1]СВОД!C12</f>
        <v>шт.</v>
      </c>
      <c r="D136" s="25" t="s">
        <v>189</v>
      </c>
      <c r="E136" s="39" t="s">
        <v>188</v>
      </c>
      <c r="F136" s="102"/>
    </row>
    <row r="137" spans="1:6">
      <c r="A137" s="35">
        <f>[1]СВОД!A13</f>
        <v>10</v>
      </c>
      <c r="B137" s="26" t="str">
        <f>[1]СВОД!B13</f>
        <v>Закрытие продухов</v>
      </c>
      <c r="C137" s="26" t="str">
        <f>[1]СВОД!C13</f>
        <v>ж/д</v>
      </c>
      <c r="D137" s="47">
        <f>[1]СВОД!D13</f>
        <v>339</v>
      </c>
      <c r="E137" s="37" t="s">
        <v>190</v>
      </c>
      <c r="F137" s="102"/>
    </row>
    <row r="138" spans="1:6" ht="27.75" customHeight="1">
      <c r="A138" s="35">
        <f>[1]СВОД!A14</f>
        <v>11</v>
      </c>
      <c r="B138" s="26" t="str">
        <f>[1]СВОД!B14</f>
        <v>Ямочный ремонт отмосток и внутриквартальных дорог</v>
      </c>
      <c r="C138" s="26" t="str">
        <f>[1]СВОД!C14</f>
        <v>м²</v>
      </c>
      <c r="D138" s="47" t="s">
        <v>191</v>
      </c>
      <c r="E138" s="37" t="s">
        <v>186</v>
      </c>
      <c r="F138" s="102"/>
    </row>
    <row r="139" spans="1:6">
      <c r="A139" s="35">
        <f>[1]СВОД!A15</f>
        <v>12</v>
      </c>
      <c r="B139" s="26" t="str">
        <f>[1]СВОД!B15</f>
        <v>Ремонт межпанельных швов</v>
      </c>
      <c r="C139" s="26" t="str">
        <f>[1]СВОД!C15</f>
        <v>п/м</v>
      </c>
      <c r="D139" s="47">
        <f>[1]СВОД!D15</f>
        <v>18303</v>
      </c>
      <c r="E139" s="39" t="s">
        <v>186</v>
      </c>
      <c r="F139" s="102"/>
    </row>
    <row r="140" spans="1:6">
      <c r="A140" s="35">
        <f>[1]СВОД!A16</f>
        <v>13</v>
      </c>
      <c r="B140" s="26" t="str">
        <f>[1]СВОД!B16</f>
        <v>Косметический ремонт подъездов</v>
      </c>
      <c r="C140" s="26" t="str">
        <f>[1]СВОД!C16</f>
        <v>м/шт.</v>
      </c>
      <c r="D140" s="47">
        <f>[1]СВОД!D16</f>
        <v>791</v>
      </c>
      <c r="E140" s="37" t="s">
        <v>185</v>
      </c>
      <c r="F140" s="102"/>
    </row>
    <row r="141" spans="1:6">
      <c r="A141" s="35">
        <f>[1]СВОД!A17</f>
        <v>14</v>
      </c>
      <c r="B141" s="26" t="str">
        <f>[1]СВОД!B17</f>
        <v>Текущий ремонт кровли</v>
      </c>
      <c r="C141" s="26" t="str">
        <f>[1]СВОД!C17</f>
        <v>м²</v>
      </c>
      <c r="D141" s="47">
        <v>6092</v>
      </c>
      <c r="E141" s="37" t="s">
        <v>186</v>
      </c>
      <c r="F141" s="102"/>
    </row>
    <row r="142" spans="1:6">
      <c r="A142" s="35">
        <f>[1]СВОД!A18</f>
        <v>15</v>
      </c>
      <c r="B142" s="26" t="str">
        <f>[1]СВОД!B18</f>
        <v>Ремонт цоколей</v>
      </c>
      <c r="C142" s="26" t="str">
        <f>[1]СВОД!C18</f>
        <v>шт.</v>
      </c>
      <c r="D142" s="47">
        <f>[1]СВОД!D18</f>
        <v>1337</v>
      </c>
      <c r="E142" s="37" t="s">
        <v>186</v>
      </c>
      <c r="F142" s="102"/>
    </row>
    <row r="143" spans="1:6" ht="47.25" customHeight="1">
      <c r="A143" s="35">
        <f>[1]СВОД!A19</f>
        <v>17</v>
      </c>
      <c r="B143" s="26" t="str">
        <f>[1]СВОД!B19</f>
        <v>Восстановление теплоизоляции труб горячего водоснабжения</v>
      </c>
      <c r="C143" s="26" t="str">
        <f>[1]СВОД!C19</f>
        <v>п/м</v>
      </c>
      <c r="D143" s="25" t="s">
        <v>189</v>
      </c>
      <c r="E143" s="37" t="s">
        <v>186</v>
      </c>
      <c r="F143" s="102"/>
    </row>
    <row r="144" spans="1:6" ht="50.25" customHeight="1">
      <c r="A144" s="35">
        <f>[1]СВОД!A20</f>
        <v>18</v>
      </c>
      <c r="B144" s="26" t="str">
        <f>[1]СВОД!B20</f>
        <v>Восстановление теплоизоляции труб отопления</v>
      </c>
      <c r="C144" s="26" t="str">
        <f>[1]СВОД!C20</f>
        <v>п/м</v>
      </c>
      <c r="D144" s="25" t="s">
        <v>189</v>
      </c>
      <c r="E144" s="37" t="s">
        <v>186</v>
      </c>
      <c r="F144" s="102"/>
    </row>
    <row r="145" spans="1:6">
      <c r="A145" s="35">
        <f>[1]СВОД!A21</f>
        <v>19</v>
      </c>
      <c r="B145" s="26" t="str">
        <f>[1]СВОД!B21</f>
        <v>Замена водомерных узлов</v>
      </c>
      <c r="C145" s="26" t="str">
        <f>[1]СВОД!C21</f>
        <v>шт.</v>
      </c>
      <c r="D145" s="47">
        <f>[1]СВОД!D21</f>
        <v>5</v>
      </c>
      <c r="E145" s="39"/>
      <c r="F145" s="102"/>
    </row>
    <row r="146" spans="1:6" ht="47.25" customHeight="1">
      <c r="A146" s="35">
        <f>[1]СВОД!A22</f>
        <v>20</v>
      </c>
      <c r="B146" s="26" t="str">
        <f>[1]СВОД!B22</f>
        <v>Восстановление подвального освещения</v>
      </c>
      <c r="C146" s="26" t="str">
        <f>[1]СВОД!C22</f>
        <v>ж/д</v>
      </c>
      <c r="D146" s="25" t="s">
        <v>189</v>
      </c>
      <c r="E146" s="39" t="s">
        <v>185</v>
      </c>
      <c r="F146" s="102"/>
    </row>
    <row r="147" spans="1:6" ht="30">
      <c r="A147" s="35">
        <f>[1]СВОД!A23</f>
        <v>21</v>
      </c>
      <c r="B147" s="26" t="str">
        <f>[1]СВОД!B23</f>
        <v>Измерение сопротивление изоляции проводов</v>
      </c>
      <c r="C147" s="26" t="str">
        <f>[1]СВОД!C23</f>
        <v>ж/д</v>
      </c>
      <c r="D147" s="47" t="s">
        <v>193</v>
      </c>
      <c r="E147" s="37" t="s">
        <v>185</v>
      </c>
      <c r="F147" s="102"/>
    </row>
    <row r="148" spans="1:6" ht="30">
      <c r="A148" s="35">
        <f>[1]СВОД!A24</f>
        <v>22</v>
      </c>
      <c r="B148" s="26" t="str">
        <f>[1]СВОД!B24</f>
        <v>Подготовка паспортов готовности потребителей к отопительному сезону и получение нарядов пуска тепла</v>
      </c>
      <c r="C148" s="26" t="str">
        <f>[1]СВОД!C24</f>
        <v>ж.д/ту</v>
      </c>
      <c r="D148" s="47">
        <v>555</v>
      </c>
      <c r="E148" s="37" t="s">
        <v>182</v>
      </c>
      <c r="F148" s="102"/>
    </row>
    <row r="149" spans="1:6" ht="30">
      <c r="A149" s="35">
        <f>[1]СВОД!A25</f>
        <v>23</v>
      </c>
      <c r="B149" s="26" t="str">
        <f>[1]СВОД!B25</f>
        <v>Аттестация ответственных лиц потребителей за тепловое хозяйство</v>
      </c>
      <c r="C149" s="26" t="str">
        <f>[1]СВОД!C25</f>
        <v>чел.</v>
      </c>
      <c r="D149" s="47" t="s">
        <v>195</v>
      </c>
      <c r="E149" s="37" t="s">
        <v>181</v>
      </c>
      <c r="F149" s="102"/>
    </row>
    <row r="150" spans="1:6" ht="30">
      <c r="A150" s="35">
        <f>[1]СВОД!A26</f>
        <v>24</v>
      </c>
      <c r="B150" s="26" t="str">
        <f>[1]СВОД!B26</f>
        <v>Провести   ревизию   и   установку  расчетных  ограничительных диафрагм, в тепловых узлах потребителей тепловой энергии в МКД</v>
      </c>
      <c r="C150" s="26" t="str">
        <f>[1]СВОД!C26</f>
        <v>ТУ</v>
      </c>
      <c r="D150" s="47">
        <f>[1]СВОД!D26</f>
        <v>778</v>
      </c>
      <c r="E150" s="37" t="s">
        <v>180</v>
      </c>
      <c r="F150" s="102"/>
    </row>
    <row r="151" spans="1:6">
      <c r="A151" s="35">
        <f>[1]СВОД!A27</f>
        <v>25</v>
      </c>
      <c r="B151" s="26" t="str">
        <f>[1]СВОД!B27</f>
        <v>Провести госповерку прибов учета тепловой энергии</v>
      </c>
      <c r="C151" s="26" t="str">
        <f>[1]СВОД!C27</f>
        <v>ж/д</v>
      </c>
      <c r="D151" s="47">
        <f>[1]СВОД!D27</f>
        <v>23</v>
      </c>
      <c r="E151" s="37" t="s">
        <v>185</v>
      </c>
      <c r="F151" s="102"/>
    </row>
    <row r="152" spans="1:6">
      <c r="A152" s="35">
        <f>[1]СВОД!A28</f>
        <v>26</v>
      </c>
      <c r="B152" s="26" t="str">
        <f>[1]СВОД!B28</f>
        <v>Провести госповерку прибов учета холодного водоснабжения</v>
      </c>
      <c r="C152" s="26" t="str">
        <f>[1]СВОД!C28</f>
        <v>ж/д</v>
      </c>
      <c r="D152" s="47">
        <f>[1]СВОД!D28</f>
        <v>21</v>
      </c>
      <c r="E152" s="37" t="s">
        <v>185</v>
      </c>
      <c r="F152" s="102"/>
    </row>
    <row r="153" spans="1:6">
      <c r="A153" s="35">
        <f>[1]СВОД!A29</f>
        <v>27</v>
      </c>
      <c r="B153" s="26" t="str">
        <f>[1]СВОД!B29</f>
        <v>Устройство тепловых узлов с терморегуляторами</v>
      </c>
      <c r="C153" s="26" t="str">
        <f>[1]СВОД!C29</f>
        <v>шт.</v>
      </c>
      <c r="D153" s="47">
        <f>[1]СВОД!D29</f>
        <v>8</v>
      </c>
      <c r="E153" s="39" t="s">
        <v>185</v>
      </c>
      <c r="F153" s="102"/>
    </row>
    <row r="154" spans="1:6">
      <c r="A154" s="35">
        <f>[1]СВОД!A30</f>
        <v>28</v>
      </c>
      <c r="B154" s="26" t="str">
        <f>[1]СВОД!B30</f>
        <v>Ремонт фасадов</v>
      </c>
      <c r="C154" s="26" t="str">
        <f>[1]СВОД!C30</f>
        <v>ж/д./ п/м.</v>
      </c>
      <c r="D154" s="47">
        <v>8</v>
      </c>
      <c r="E154" s="39"/>
      <c r="F154" s="102"/>
    </row>
    <row r="155" spans="1:6">
      <c r="A155" s="35">
        <f>[1]СВОД!A31</f>
        <v>29</v>
      </c>
      <c r="B155" s="26" t="str">
        <f>[1]СВОД!B31</f>
        <v>Ремонт вентшахт</v>
      </c>
      <c r="C155" s="26" t="str">
        <f>[1]СВОД!C31</f>
        <v>ж/д./ п/м.</v>
      </c>
      <c r="D155" s="47">
        <f>[1]СВОД!D31</f>
        <v>11</v>
      </c>
      <c r="E155" s="39"/>
      <c r="F155" s="102"/>
    </row>
    <row r="156" spans="1:6">
      <c r="A156" s="35">
        <f>[1]СВОД!A32</f>
        <v>30</v>
      </c>
      <c r="B156" s="26" t="str">
        <f>[1]СВОД!B32</f>
        <v>Ремонт вентканалов</v>
      </c>
      <c r="C156" s="26" t="str">
        <f>[1]СВОД!C32</f>
        <v>ж/д./ п/м.</v>
      </c>
      <c r="D156" s="47">
        <f>[1]СВОД!D32</f>
        <v>0</v>
      </c>
      <c r="E156" s="39"/>
      <c r="F156" s="102"/>
    </row>
    <row r="157" spans="1:6">
      <c r="A157" s="35">
        <f>[1]СВОД!A33</f>
        <v>31</v>
      </c>
      <c r="B157" s="26" t="str">
        <f>[1]СВОД!B33</f>
        <v>Замена трансформаторов тока</v>
      </c>
      <c r="C157" s="26" t="str">
        <f>[1]СВОД!C33</f>
        <v>шт.</v>
      </c>
      <c r="D157" s="47">
        <f>[1]СВОД!D33</f>
        <v>292</v>
      </c>
      <c r="E157" s="37" t="s">
        <v>180</v>
      </c>
      <c r="F157" s="102"/>
    </row>
    <row r="158" spans="1:6">
      <c r="A158" s="35">
        <f>[1]СВОД!A34</f>
        <v>32</v>
      </c>
      <c r="B158" s="26" t="str">
        <f>[1]СВОД!B34</f>
        <v>Провести проверку термодатчиков, расходомеров</v>
      </c>
      <c r="C158" s="26" t="str">
        <f>[1]СВОД!C34</f>
        <v>шт.</v>
      </c>
      <c r="D158" s="47">
        <f>[1]СВОД!D34</f>
        <v>62</v>
      </c>
      <c r="E158" s="37" t="s">
        <v>185</v>
      </c>
      <c r="F158" s="102"/>
    </row>
    <row r="159" spans="1:6">
      <c r="A159" s="35">
        <v>33</v>
      </c>
      <c r="B159" s="26" t="str">
        <f>[1]СВОД!B35</f>
        <v>Замена ВРУ</v>
      </c>
      <c r="C159" s="26" t="str">
        <f>[1]СВОД!C35</f>
        <v>шт.</v>
      </c>
      <c r="D159" s="47">
        <v>1</v>
      </c>
      <c r="E159" s="39"/>
      <c r="F159" s="102"/>
    </row>
    <row r="160" spans="1:6">
      <c r="A160" s="35">
        <v>34</v>
      </c>
      <c r="B160" s="26" t="str">
        <f>[1]СВОД!B36</f>
        <v>Проведение диагностирования внутридомового газового оборудования</v>
      </c>
      <c r="C160" s="26" t="str">
        <f>[1]СВОД!C36</f>
        <v>ж/ж</v>
      </c>
      <c r="D160" s="47" t="s">
        <v>192</v>
      </c>
      <c r="E160" s="39" t="s">
        <v>185</v>
      </c>
      <c r="F160" s="103"/>
    </row>
    <row r="161" spans="1:6" ht="24.75" customHeight="1">
      <c r="A161" s="99" t="s">
        <v>157</v>
      </c>
      <c r="B161" s="100"/>
      <c r="C161" s="100"/>
      <c r="D161" s="100"/>
      <c r="E161" s="100"/>
      <c r="F161" s="100"/>
    </row>
    <row r="162" spans="1:6" ht="30">
      <c r="A162" s="35">
        <v>1</v>
      </c>
      <c r="B162" s="26" t="s">
        <v>161</v>
      </c>
      <c r="C162" s="34" t="s">
        <v>4</v>
      </c>
      <c r="D162" s="47">
        <v>2</v>
      </c>
      <c r="E162" s="40" t="s">
        <v>165</v>
      </c>
      <c r="F162" s="26" t="s">
        <v>166</v>
      </c>
    </row>
    <row r="163" spans="1:6" ht="30">
      <c r="A163" s="35">
        <v>2</v>
      </c>
      <c r="B163" s="26" t="s">
        <v>158</v>
      </c>
      <c r="C163" s="34" t="s">
        <v>4</v>
      </c>
      <c r="D163" s="47">
        <v>7</v>
      </c>
      <c r="E163" s="40" t="s">
        <v>167</v>
      </c>
      <c r="F163" s="26" t="s">
        <v>166</v>
      </c>
    </row>
    <row r="164" spans="1:6" ht="30">
      <c r="A164" s="35">
        <v>3</v>
      </c>
      <c r="B164" s="26" t="s">
        <v>159</v>
      </c>
      <c r="C164" s="34" t="s">
        <v>4</v>
      </c>
      <c r="D164" s="47">
        <v>2</v>
      </c>
      <c r="E164" s="40" t="s">
        <v>127</v>
      </c>
      <c r="F164" s="26" t="s">
        <v>166</v>
      </c>
    </row>
    <row r="165" spans="1:6" ht="30">
      <c r="A165" s="35">
        <v>4</v>
      </c>
      <c r="B165" s="26" t="s">
        <v>169</v>
      </c>
      <c r="C165" s="34" t="s">
        <v>4</v>
      </c>
      <c r="D165" s="47">
        <v>2</v>
      </c>
      <c r="E165" s="40" t="s">
        <v>168</v>
      </c>
      <c r="F165" s="26" t="s">
        <v>166</v>
      </c>
    </row>
    <row r="166" spans="1:6" ht="30">
      <c r="A166" s="35">
        <v>5</v>
      </c>
      <c r="B166" s="26" t="s">
        <v>170</v>
      </c>
      <c r="C166" s="34" t="s">
        <v>4</v>
      </c>
      <c r="D166" s="47">
        <v>1</v>
      </c>
      <c r="E166" s="40" t="s">
        <v>112</v>
      </c>
      <c r="F166" s="26" t="s">
        <v>166</v>
      </c>
    </row>
    <row r="167" spans="1:6" ht="30" customHeight="1">
      <c r="A167" s="35">
        <v>6</v>
      </c>
      <c r="B167" s="26" t="s">
        <v>160</v>
      </c>
      <c r="C167" s="34" t="s">
        <v>4</v>
      </c>
      <c r="D167" s="47">
        <v>40</v>
      </c>
      <c r="E167" s="40" t="s">
        <v>165</v>
      </c>
      <c r="F167" s="26" t="s">
        <v>166</v>
      </c>
    </row>
    <row r="168" spans="1:6" ht="30">
      <c r="A168" s="35">
        <v>7</v>
      </c>
      <c r="B168" s="26" t="s">
        <v>171</v>
      </c>
      <c r="C168" s="34" t="s">
        <v>4</v>
      </c>
      <c r="D168" s="47">
        <v>10</v>
      </c>
      <c r="E168" s="40" t="s">
        <v>165</v>
      </c>
      <c r="F168" s="26" t="s">
        <v>166</v>
      </c>
    </row>
    <row r="169" spans="1:6" ht="30">
      <c r="A169" s="35">
        <v>8</v>
      </c>
      <c r="B169" s="26" t="s">
        <v>172</v>
      </c>
      <c r="C169" s="34" t="s">
        <v>4</v>
      </c>
      <c r="D169" s="47">
        <v>5</v>
      </c>
      <c r="E169" s="40" t="s">
        <v>168</v>
      </c>
      <c r="F169" s="26" t="s">
        <v>166</v>
      </c>
    </row>
    <row r="170" spans="1:6" ht="30">
      <c r="A170" s="35">
        <v>9</v>
      </c>
      <c r="B170" s="26" t="s">
        <v>173</v>
      </c>
      <c r="C170" s="34" t="s">
        <v>4</v>
      </c>
      <c r="D170" s="47">
        <v>2</v>
      </c>
      <c r="E170" s="40" t="s">
        <v>174</v>
      </c>
      <c r="F170" s="26" t="s">
        <v>166</v>
      </c>
    </row>
    <row r="171" spans="1:6" ht="30">
      <c r="A171" s="35">
        <v>10</v>
      </c>
      <c r="B171" s="26" t="s">
        <v>175</v>
      </c>
      <c r="C171" s="34" t="s">
        <v>4</v>
      </c>
      <c r="D171" s="41">
        <v>5</v>
      </c>
      <c r="E171" s="26" t="s">
        <v>176</v>
      </c>
      <c r="F171" s="26" t="s">
        <v>166</v>
      </c>
    </row>
    <row r="172" spans="1:6" ht="30">
      <c r="A172" s="35">
        <v>11</v>
      </c>
      <c r="B172" s="26" t="s">
        <v>177</v>
      </c>
      <c r="C172" s="34" t="s">
        <v>4</v>
      </c>
      <c r="D172" s="41">
        <v>5</v>
      </c>
      <c r="E172" s="26" t="s">
        <v>176</v>
      </c>
      <c r="F172" s="26" t="s">
        <v>166</v>
      </c>
    </row>
    <row r="173" spans="1:6" ht="30">
      <c r="A173" s="35">
        <v>12</v>
      </c>
      <c r="B173" s="26" t="s">
        <v>179</v>
      </c>
      <c r="C173" s="34" t="s">
        <v>4</v>
      </c>
      <c r="D173" s="41">
        <v>2</v>
      </c>
      <c r="E173" s="26" t="s">
        <v>178</v>
      </c>
      <c r="F173" s="26" t="s">
        <v>166</v>
      </c>
    </row>
  </sheetData>
  <mergeCells count="69">
    <mergeCell ref="A161:F161"/>
    <mergeCell ref="F129:F160"/>
    <mergeCell ref="A2:I2"/>
    <mergeCell ref="A61:C61"/>
    <mergeCell ref="F57:F60"/>
    <mergeCell ref="A26:F26"/>
    <mergeCell ref="A69:F69"/>
    <mergeCell ref="A83:F83"/>
    <mergeCell ref="C70:C74"/>
    <mergeCell ref="D70:D74"/>
    <mergeCell ref="E70:E74"/>
    <mergeCell ref="A75:A77"/>
    <mergeCell ref="A79:A80"/>
    <mergeCell ref="B75:B77"/>
    <mergeCell ref="A49:F49"/>
    <mergeCell ref="A56:C56"/>
    <mergeCell ref="F51:F52"/>
    <mergeCell ref="A53:F53"/>
    <mergeCell ref="A54:C54"/>
    <mergeCell ref="A41:F41"/>
    <mergeCell ref="F28:F36"/>
    <mergeCell ref="A7:F7"/>
    <mergeCell ref="A37:F37"/>
    <mergeCell ref="A3:I3"/>
    <mergeCell ref="A4:A5"/>
    <mergeCell ref="B4:B5"/>
    <mergeCell ref="C4:C5"/>
    <mergeCell ref="D4:D5"/>
    <mergeCell ref="E4:E5"/>
    <mergeCell ref="F4:F5"/>
    <mergeCell ref="G4:I4"/>
    <mergeCell ref="A12:F12"/>
    <mergeCell ref="C75:C77"/>
    <mergeCell ref="D75:D77"/>
    <mergeCell ref="E75:E77"/>
    <mergeCell ref="B70:B74"/>
    <mergeCell ref="A70:A74"/>
    <mergeCell ref="A81:A82"/>
    <mergeCell ref="F81:F82"/>
    <mergeCell ref="B81:B82"/>
    <mergeCell ref="C81:C82"/>
    <mergeCell ref="D81:D82"/>
    <mergeCell ref="E81:E82"/>
    <mergeCell ref="C86:C87"/>
    <mergeCell ref="B79:B80"/>
    <mergeCell ref="C79:C80"/>
    <mergeCell ref="D79:D80"/>
    <mergeCell ref="E79:E80"/>
    <mergeCell ref="C84:C85"/>
    <mergeCell ref="D84:D85"/>
    <mergeCell ref="E84:E85"/>
    <mergeCell ref="B84:B85"/>
    <mergeCell ref="A84:A85"/>
    <mergeCell ref="F62:F68"/>
    <mergeCell ref="A101:F101"/>
    <mergeCell ref="A128:F128"/>
    <mergeCell ref="A88:A89"/>
    <mergeCell ref="B88:B89"/>
    <mergeCell ref="D88:D89"/>
    <mergeCell ref="E88:E89"/>
    <mergeCell ref="F88:F89"/>
    <mergeCell ref="C88:C89"/>
    <mergeCell ref="A91:F91"/>
    <mergeCell ref="F84:F85"/>
    <mergeCell ref="A86:A87"/>
    <mergeCell ref="B86:B87"/>
    <mergeCell ref="D86:D87"/>
    <mergeCell ref="E86:E87"/>
    <mergeCell ref="F86:F87"/>
  </mergeCells>
  <pageMargins left="0.59055118110236227" right="0" top="0.51181102362204722" bottom="0" header="0.43307086614173229" footer="0.15748031496062992"/>
  <pageSetup paperSize="9" scale="75" orientation="landscape" r:id="rId1"/>
  <rowBreaks count="1" manualBreakCount="1">
    <brk id="3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план 20-21</vt:lpstr>
      <vt:lpstr>'план 20-21'!_GoBack</vt:lpstr>
      <vt:lpstr>'план 20-21'!Заголовки_для_печати</vt:lpstr>
      <vt:lpstr>'план 20-21'!Область_печати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2020-06-19T06:22:33Z</dcterms:modified>
</cp:coreProperties>
</file>