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'1'!$A$6:$E$79</definedName>
    <definedName name="_xlnm.Print_Area" localSheetId="0">'1'!$A$1:$E$87</definedName>
  </definedNames>
  <calcPr fullCalcOnLoad="1"/>
</workbook>
</file>

<file path=xl/sharedStrings.xml><?xml version="1.0" encoding="utf-8"?>
<sst xmlns="http://schemas.openxmlformats.org/spreadsheetml/2006/main" count="177" uniqueCount="95">
  <si>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</si>
  <si>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</si>
  <si>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</si>
  <si>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</si>
  <si>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</si>
  <si>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</si>
  <si>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</si>
  <si>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</si>
  <si>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</si>
  <si>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</si>
  <si>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</si>
  <si>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</si>
  <si>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</si>
  <si>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</si>
  <si>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</si>
  <si>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</si>
  <si>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</si>
  <si>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</si>
  <si>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</si>
  <si>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</si>
  <si>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</si>
  <si>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</si>
  <si>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</si>
  <si>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</si>
  <si>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</si>
  <si>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</si>
  <si>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</si>
  <si>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</si>
  <si>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</si>
  <si>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</si>
  <si>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</si>
  <si>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</si>
  <si>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</si>
  <si>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</si>
  <si>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</si>
  <si>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</si>
  <si>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</si>
  <si>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</si>
  <si>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</si>
  <si>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</si>
  <si>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</si>
  <si>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</si>
  <si>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</si>
  <si>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</si>
  <si>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</si>
  <si>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</si>
  <si>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</si>
  <si>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</si>
  <si>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</si>
  <si>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</si>
  <si>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</si>
  <si>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</si>
  <si>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</si>
  <si>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</si>
  <si>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</si>
  <si>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</si>
  <si>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</si>
  <si>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</si>
  <si>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</si>
  <si>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</si>
  <si>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</si>
  <si>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</si>
  <si>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</si>
  <si>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</si>
  <si>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</si>
  <si>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</si>
  <si>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</si>
  <si>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</si>
  <si>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</si>
  <si>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</si>
  <si>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</si>
  <si>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</si>
  <si>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</si>
  <si>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</si>
  <si>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</si>
  <si>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</si>
  <si>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</si>
  <si>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</si>
  <si>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</si>
  <si>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</si>
  <si>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</si>
  <si>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</si>
  <si>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</si>
  <si>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</si>
  <si>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</si>
  <si>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</si>
  <si>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</si>
  <si>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</si>
  <si>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</si>
  <si>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</si>
  <si>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</si>
  <si>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Налог, взимаемый в связи с применением упрощенной  системы налогообложения</t>
  </si>
  <si>
    <t>общеэкономические вопросы</t>
  </si>
  <si>
    <t>Т.И.Галахова</t>
  </si>
  <si>
    <t>Порецкого района  за 2 квартал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</si>
</sst>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SheetLayoutView="100" zoomScalePageLayoutView="0" workbookViewId="0" topLeftCell="A1">
      <selection activeCell="D63" sqref="D63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94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78</v>
      </c>
      <c r="B7" s="7">
        <f>B8+B30+B39</f>
        <v>363660947.26</v>
      </c>
      <c r="C7" s="7">
        <f>C8+C30+C39</f>
        <v>110935210.65</v>
      </c>
      <c r="D7" s="7">
        <f>C7/B7*100</f>
        <v>30.505120631137412</v>
      </c>
      <c r="E7" s="8" t="s">
        <v>5</v>
      </c>
    </row>
    <row r="8" spans="1:5" ht="29.25" customHeight="1">
      <c r="A8" s="9" t="s">
        <v>6</v>
      </c>
      <c r="B8" s="7">
        <f>B10+B12+B18+B20+B21+B22+B25+B27+B28+B11+B19+B29+B26</f>
        <v>70920780</v>
      </c>
      <c r="C8" s="7">
        <f>C10+C12+C18+C20+C21+C22+C25+C27+C28+C11+C19+C29+C26+C17</f>
        <v>31174785.29</v>
      </c>
      <c r="D8" s="7">
        <f aca="true" t="shared" si="0" ref="D8:D59">C8/B8*100</f>
        <v>43.957194619122916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44297080</v>
      </c>
      <c r="C10" s="2">
        <v>17976044.82</v>
      </c>
      <c r="D10" s="7">
        <f t="shared" si="0"/>
        <v>40.58065411986524</v>
      </c>
      <c r="E10" s="10" t="s">
        <v>7</v>
      </c>
      <c r="F10" s="1"/>
    </row>
    <row r="11" spans="1:6" ht="12.75">
      <c r="A11" s="21" t="s">
        <v>83</v>
      </c>
      <c r="B11" s="2">
        <v>2100000</v>
      </c>
      <c r="C11" s="2">
        <v>900112.57</v>
      </c>
      <c r="D11" s="7">
        <f t="shared" si="0"/>
        <v>42.86250333333333</v>
      </c>
      <c r="E11" s="10"/>
      <c r="F11" s="1"/>
    </row>
    <row r="12" spans="1:6" ht="12.75">
      <c r="A12" s="11" t="s">
        <v>9</v>
      </c>
      <c r="B12" s="7">
        <f>B14+B16+B15</f>
        <v>4463700</v>
      </c>
      <c r="C12" s="7">
        <f>C14+C16+C15</f>
        <v>1832414.09</v>
      </c>
      <c r="D12" s="7">
        <f t="shared" si="0"/>
        <v>41.05146156775769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79</v>
      </c>
      <c r="B14" s="2">
        <v>3482000</v>
      </c>
      <c r="C14" s="2">
        <v>1214267.32</v>
      </c>
      <c r="D14" s="7">
        <f t="shared" si="0"/>
        <v>34.87269730040207</v>
      </c>
      <c r="E14" s="10"/>
      <c r="F14" s="1"/>
    </row>
    <row r="15" spans="1:6" ht="38.25">
      <c r="A15" s="11" t="s">
        <v>91</v>
      </c>
      <c r="B15" s="2">
        <v>718000</v>
      </c>
      <c r="C15" s="2">
        <v>331694.78</v>
      </c>
      <c r="D15" s="7">
        <f t="shared" si="0"/>
        <v>46.197044568245126</v>
      </c>
      <c r="E15" s="10"/>
      <c r="F15" s="1"/>
    </row>
    <row r="16" spans="1:6" ht="12.75">
      <c r="A16" s="11" t="s">
        <v>11</v>
      </c>
      <c r="B16" s="2">
        <v>263700</v>
      </c>
      <c r="C16" s="2">
        <v>286451.99</v>
      </c>
      <c r="D16" s="7">
        <f t="shared" si="0"/>
        <v>108.62798255593478</v>
      </c>
      <c r="E16" s="10"/>
      <c r="F16" s="1"/>
    </row>
    <row r="17" spans="1:6" ht="25.5">
      <c r="A17" s="11" t="s">
        <v>89</v>
      </c>
      <c r="B17" s="2">
        <v>0</v>
      </c>
      <c r="C17" s="2">
        <v>59700</v>
      </c>
      <c r="D17" s="7" t="e">
        <f t="shared" si="0"/>
        <v>#DIV/0!</v>
      </c>
      <c r="E17" s="10"/>
      <c r="F17" s="1"/>
    </row>
    <row r="18" spans="1:6" ht="38.25">
      <c r="A18" s="11" t="s">
        <v>12</v>
      </c>
      <c r="B18" s="2">
        <v>12000000</v>
      </c>
      <c r="C18" s="2">
        <v>6834325</v>
      </c>
      <c r="D18" s="7">
        <f t="shared" si="0"/>
        <v>56.952708333333334</v>
      </c>
      <c r="E18" s="10"/>
      <c r="F18" s="1"/>
    </row>
    <row r="19" spans="1:6" ht="12.75">
      <c r="A19" s="11" t="s">
        <v>82</v>
      </c>
      <c r="B19" s="2">
        <v>960000</v>
      </c>
      <c r="C19" s="2">
        <v>159931.58</v>
      </c>
      <c r="D19" s="7">
        <f t="shared" si="0"/>
        <v>16.659539583333334</v>
      </c>
      <c r="E19" s="10"/>
      <c r="F19" s="1"/>
    </row>
    <row r="20" spans="1:6" ht="12.75">
      <c r="A20" s="11" t="s">
        <v>13</v>
      </c>
      <c r="B20" s="2">
        <v>1000000</v>
      </c>
      <c r="C20" s="2">
        <v>459172.72</v>
      </c>
      <c r="D20" s="7">
        <f t="shared" si="0"/>
        <v>45.917272</v>
      </c>
      <c r="E20" s="10" t="s">
        <v>7</v>
      </c>
      <c r="F20" s="1"/>
    </row>
    <row r="21" spans="1:6" ht="38.25">
      <c r="A21" s="11" t="s">
        <v>62</v>
      </c>
      <c r="B21" s="13">
        <v>0</v>
      </c>
      <c r="C21" s="13">
        <v>0</v>
      </c>
      <c r="D21" s="7" t="e">
        <f t="shared" si="0"/>
        <v>#DIV/0!</v>
      </c>
      <c r="E21" s="10"/>
      <c r="F21" s="1"/>
    </row>
    <row r="22" spans="1:6" ht="51">
      <c r="A22" s="11" t="s">
        <v>80</v>
      </c>
      <c r="B22" s="2">
        <v>4150000</v>
      </c>
      <c r="C22" s="2">
        <v>1807741.94</v>
      </c>
      <c r="D22" s="7">
        <f>C22/B22*100</f>
        <v>43.56004674698795</v>
      </c>
      <c r="E22" s="10"/>
      <c r="F22" s="12"/>
    </row>
    <row r="23" spans="1:6" ht="25.5">
      <c r="A23" s="11" t="s">
        <v>14</v>
      </c>
      <c r="B23" s="7">
        <f>B25</f>
        <v>150000</v>
      </c>
      <c r="C23" s="7">
        <f>C25</f>
        <v>67413.16</v>
      </c>
      <c r="D23" s="7">
        <f>C23/B23*100</f>
        <v>44.94210666666667</v>
      </c>
      <c r="E23" s="10" t="s">
        <v>7</v>
      </c>
      <c r="F23" s="1"/>
    </row>
    <row r="24" spans="1:6" ht="12.75">
      <c r="A24" s="11" t="s">
        <v>15</v>
      </c>
      <c r="B24" s="7"/>
      <c r="C24" s="7"/>
      <c r="D24" s="7"/>
      <c r="E24" s="10"/>
      <c r="F24" s="1"/>
    </row>
    <row r="25" spans="1:6" ht="25.5">
      <c r="A25" s="11" t="s">
        <v>16</v>
      </c>
      <c r="B25" s="2">
        <v>150000</v>
      </c>
      <c r="C25" s="2">
        <v>67413.16</v>
      </c>
      <c r="D25" s="7">
        <f t="shared" si="0"/>
        <v>44.94210666666667</v>
      </c>
      <c r="E25" s="10" t="s">
        <v>7</v>
      </c>
      <c r="F25" s="1"/>
    </row>
    <row r="26" spans="1:6" ht="25.5">
      <c r="A26" s="11" t="s">
        <v>90</v>
      </c>
      <c r="B26" s="2">
        <v>0</v>
      </c>
      <c r="C26" s="2">
        <v>242328.37</v>
      </c>
      <c r="D26" s="7" t="e">
        <f t="shared" si="0"/>
        <v>#DIV/0!</v>
      </c>
      <c r="E26" s="10" t="s">
        <v>85</v>
      </c>
      <c r="F26" s="1"/>
    </row>
    <row r="27" spans="1:6" ht="25.5">
      <c r="A27" s="11" t="s">
        <v>63</v>
      </c>
      <c r="B27" s="2">
        <v>500000</v>
      </c>
      <c r="C27" s="2">
        <v>466737.91</v>
      </c>
      <c r="D27" s="7">
        <f t="shared" si="0"/>
        <v>93.34758199999999</v>
      </c>
      <c r="E27" s="10" t="s">
        <v>7</v>
      </c>
      <c r="F27" s="12"/>
    </row>
    <row r="28" spans="1:6" ht="25.5">
      <c r="A28" s="11" t="s">
        <v>17</v>
      </c>
      <c r="B28" s="2">
        <v>1300000</v>
      </c>
      <c r="C28" s="2">
        <v>368863.13</v>
      </c>
      <c r="D28" s="7">
        <f t="shared" si="0"/>
        <v>28.374086923076923</v>
      </c>
      <c r="E28" s="10" t="s">
        <v>7</v>
      </c>
      <c r="F28" s="12"/>
    </row>
    <row r="29" spans="1:6" ht="12.75">
      <c r="A29" s="11" t="s">
        <v>18</v>
      </c>
      <c r="B29" s="7">
        <v>0</v>
      </c>
      <c r="C29" s="7">
        <v>0</v>
      </c>
      <c r="D29" s="7" t="e">
        <f t="shared" si="0"/>
        <v>#DIV/0!</v>
      </c>
      <c r="E29" s="10" t="s">
        <v>7</v>
      </c>
      <c r="F29" s="12"/>
    </row>
    <row r="30" spans="1:6" ht="32.25" customHeight="1">
      <c r="A30" s="9" t="s">
        <v>19</v>
      </c>
      <c r="B30" s="2">
        <f>B32+B34+B33+B35+B38+B36+B37</f>
        <v>292740167.26</v>
      </c>
      <c r="C30" s="2">
        <f>C32+C34+C33+C35+C38+C36+C37</f>
        <v>79760425.36</v>
      </c>
      <c r="D30" s="7">
        <f t="shared" si="0"/>
        <v>27.246150094995336</v>
      </c>
      <c r="E30" s="10" t="s">
        <v>7</v>
      </c>
      <c r="F30" s="12"/>
    </row>
    <row r="31" spans="1:6" ht="12.75">
      <c r="A31" s="11" t="s">
        <v>10</v>
      </c>
      <c r="B31" s="7"/>
      <c r="C31" s="7"/>
      <c r="D31" s="7"/>
      <c r="E31" s="10" t="s">
        <v>7</v>
      </c>
      <c r="F31" s="12"/>
    </row>
    <row r="32" spans="1:6" ht="38.25">
      <c r="A32" s="11" t="s">
        <v>64</v>
      </c>
      <c r="B32" s="2">
        <v>20614100</v>
      </c>
      <c r="C32" s="2">
        <v>10306800</v>
      </c>
      <c r="D32" s="7">
        <f t="shared" si="0"/>
        <v>49.998787237861464</v>
      </c>
      <c r="E32" s="10" t="s">
        <v>7</v>
      </c>
      <c r="F32" s="12"/>
    </row>
    <row r="33" spans="1:6" ht="38.25">
      <c r="A33" s="11" t="s">
        <v>20</v>
      </c>
      <c r="B33" s="2">
        <v>106103110</v>
      </c>
      <c r="C33" s="2">
        <v>53928025.44</v>
      </c>
      <c r="D33" s="7">
        <f t="shared" si="0"/>
        <v>50.82605537198673</v>
      </c>
      <c r="E33" s="10" t="s">
        <v>7</v>
      </c>
      <c r="F33" s="12"/>
    </row>
    <row r="34" spans="1:6" ht="38.25">
      <c r="A34" s="11" t="s">
        <v>21</v>
      </c>
      <c r="B34" s="2">
        <v>170532357.74</v>
      </c>
      <c r="C34" s="2">
        <v>23013160.38</v>
      </c>
      <c r="D34" s="7">
        <f t="shared" si="0"/>
        <v>13.494893687617173</v>
      </c>
      <c r="E34" s="10" t="s">
        <v>7</v>
      </c>
      <c r="F34" s="12"/>
    </row>
    <row r="35" spans="1:6" ht="12.75">
      <c r="A35" s="11" t="s">
        <v>65</v>
      </c>
      <c r="B35" s="2">
        <v>4335600</v>
      </c>
      <c r="C35" s="2">
        <v>1357500.01</v>
      </c>
      <c r="D35" s="7">
        <f t="shared" si="0"/>
        <v>31.310545483900732</v>
      </c>
      <c r="E35" s="10" t="s">
        <v>7</v>
      </c>
      <c r="F35" s="12"/>
    </row>
    <row r="36" spans="1:6" ht="12.75">
      <c r="A36" s="11" t="s">
        <v>75</v>
      </c>
      <c r="B36" s="2">
        <v>0</v>
      </c>
      <c r="C36" s="2">
        <v>0</v>
      </c>
      <c r="D36" s="7" t="e">
        <f t="shared" si="0"/>
        <v>#DIV/0!</v>
      </c>
      <c r="E36" s="10" t="s">
        <v>7</v>
      </c>
      <c r="F36" s="12"/>
    </row>
    <row r="37" spans="1:6" ht="89.25">
      <c r="A37" s="11" t="s">
        <v>84</v>
      </c>
      <c r="B37" s="2">
        <v>12198528.58</v>
      </c>
      <c r="C37" s="2">
        <v>12198528.58</v>
      </c>
      <c r="D37" s="7">
        <f t="shared" si="0"/>
        <v>100</v>
      </c>
      <c r="E37" s="10" t="s">
        <v>85</v>
      </c>
      <c r="F37" s="12"/>
    </row>
    <row r="38" spans="1:5" ht="51">
      <c r="A38" s="11" t="s">
        <v>66</v>
      </c>
      <c r="B38" s="2">
        <v>-21043529.06</v>
      </c>
      <c r="C38" s="2">
        <v>-21043589.05</v>
      </c>
      <c r="D38" s="7">
        <f t="shared" si="0"/>
        <v>100.00028507575811</v>
      </c>
      <c r="E38" s="10" t="s">
        <v>7</v>
      </c>
    </row>
    <row r="39" spans="1:5" ht="38.25">
      <c r="A39" s="9" t="s">
        <v>22</v>
      </c>
      <c r="B39" s="7">
        <v>0</v>
      </c>
      <c r="C39" s="7">
        <v>0</v>
      </c>
      <c r="D39" s="7"/>
      <c r="E39" s="10" t="s">
        <v>7</v>
      </c>
    </row>
    <row r="40" spans="1:5" ht="25.5">
      <c r="A40" s="6" t="s">
        <v>23</v>
      </c>
      <c r="B40" s="7">
        <f>B41+B42+B43+B44+B50+B51+B52+B53++B54+B55+B56</f>
        <v>426535750.40999997</v>
      </c>
      <c r="C40" s="7">
        <f>C41+C42+C43+C44+C50+C51+C52+C53++C54+C55+C56</f>
        <v>129514401.85000001</v>
      </c>
      <c r="D40" s="7">
        <f t="shared" si="0"/>
        <v>30.364254748987996</v>
      </c>
      <c r="E40" s="15" t="s">
        <v>24</v>
      </c>
    </row>
    <row r="41" spans="1:5" ht="25.5">
      <c r="A41" s="8" t="s">
        <v>25</v>
      </c>
      <c r="B41" s="7">
        <v>34308919.97</v>
      </c>
      <c r="C41" s="7">
        <v>14942568.21</v>
      </c>
      <c r="D41" s="7">
        <f t="shared" si="0"/>
        <v>43.55301251996829</v>
      </c>
      <c r="E41" s="8" t="s">
        <v>24</v>
      </c>
    </row>
    <row r="42" spans="1:5" ht="12.75">
      <c r="A42" s="8" t="s">
        <v>67</v>
      </c>
      <c r="B42" s="7">
        <v>1174500</v>
      </c>
      <c r="C42" s="7">
        <v>585600</v>
      </c>
      <c r="D42" s="7">
        <f t="shared" si="0"/>
        <v>49.85951468710089</v>
      </c>
      <c r="E42" s="10"/>
    </row>
    <row r="43" spans="1:5" ht="25.5">
      <c r="A43" s="8" t="s">
        <v>26</v>
      </c>
      <c r="B43" s="7">
        <v>2696700</v>
      </c>
      <c r="C43" s="7">
        <v>1192362.55</v>
      </c>
      <c r="D43" s="7">
        <f t="shared" si="0"/>
        <v>44.21561723588089</v>
      </c>
      <c r="E43" s="8" t="s">
        <v>24</v>
      </c>
    </row>
    <row r="44" spans="1:5" ht="25.5">
      <c r="A44" s="8" t="s">
        <v>27</v>
      </c>
      <c r="B44" s="7">
        <f>B46+B48+B49+B47</f>
        <v>32433200</v>
      </c>
      <c r="C44" s="7">
        <f>C46+C48+C49+C47</f>
        <v>8476946</v>
      </c>
      <c r="D44" s="7">
        <f t="shared" si="0"/>
        <v>26.136631599718807</v>
      </c>
      <c r="E44" s="8" t="s">
        <v>24</v>
      </c>
    </row>
    <row r="45" spans="1:5" ht="12.75">
      <c r="A45" s="8" t="s">
        <v>15</v>
      </c>
      <c r="B45" s="7"/>
      <c r="C45" s="7"/>
      <c r="D45" s="7"/>
      <c r="E45" s="8"/>
    </row>
    <row r="46" spans="1:5" ht="12.75">
      <c r="A46" s="8" t="s">
        <v>76</v>
      </c>
      <c r="B46" s="7">
        <v>100000</v>
      </c>
      <c r="C46" s="7">
        <v>0</v>
      </c>
      <c r="D46" s="7">
        <f t="shared" si="0"/>
        <v>0</v>
      </c>
      <c r="E46" s="10" t="s">
        <v>7</v>
      </c>
    </row>
    <row r="47" spans="1:5" ht="12.75">
      <c r="A47" s="8" t="s">
        <v>92</v>
      </c>
      <c r="B47" s="7">
        <v>40000</v>
      </c>
      <c r="C47" s="7">
        <v>0</v>
      </c>
      <c r="D47" s="7"/>
      <c r="E47" s="10"/>
    </row>
    <row r="48" spans="1:5" ht="15.75" customHeight="1">
      <c r="A48" s="8" t="s">
        <v>77</v>
      </c>
      <c r="B48" s="7">
        <v>32123200</v>
      </c>
      <c r="C48" s="7">
        <v>8447146</v>
      </c>
      <c r="D48" s="7">
        <f t="shared" si="0"/>
        <v>26.296091298500773</v>
      </c>
      <c r="E48" s="10" t="s">
        <v>7</v>
      </c>
    </row>
    <row r="49" spans="1:5" ht="25.5">
      <c r="A49" s="8" t="s">
        <v>70</v>
      </c>
      <c r="B49" s="7">
        <v>170000</v>
      </c>
      <c r="C49" s="7">
        <v>29800</v>
      </c>
      <c r="D49" s="7">
        <f t="shared" si="0"/>
        <v>17.529411764705884</v>
      </c>
      <c r="E49" s="10" t="s">
        <v>7</v>
      </c>
    </row>
    <row r="50" spans="1:5" ht="24.75" customHeight="1">
      <c r="A50" s="8" t="s">
        <v>29</v>
      </c>
      <c r="B50" s="7">
        <v>50120091.35</v>
      </c>
      <c r="C50" s="7">
        <v>54239.41</v>
      </c>
      <c r="D50" s="7">
        <f t="shared" si="0"/>
        <v>0.10821889693143985</v>
      </c>
      <c r="E50" s="8" t="s">
        <v>24</v>
      </c>
    </row>
    <row r="51" spans="1:5" ht="25.5">
      <c r="A51" s="8" t="s">
        <v>30</v>
      </c>
      <c r="B51" s="7">
        <v>167390101.8</v>
      </c>
      <c r="C51" s="7">
        <v>63649468.73</v>
      </c>
      <c r="D51" s="7">
        <f t="shared" si="0"/>
        <v>38.024631113522624</v>
      </c>
      <c r="E51" s="8" t="s">
        <v>24</v>
      </c>
    </row>
    <row r="52" spans="1:5" ht="25.5">
      <c r="A52" s="8" t="s">
        <v>81</v>
      </c>
      <c r="B52" s="7">
        <v>51576645.77</v>
      </c>
      <c r="C52" s="7">
        <v>28000564.19</v>
      </c>
      <c r="D52" s="7">
        <f t="shared" si="0"/>
        <v>54.28923066239172</v>
      </c>
      <c r="E52" s="8" t="s">
        <v>24</v>
      </c>
    </row>
    <row r="53" spans="1:5" ht="25.5">
      <c r="A53" s="8" t="s">
        <v>31</v>
      </c>
      <c r="B53" s="7">
        <v>13487611.52</v>
      </c>
      <c r="C53" s="7">
        <v>5416727.76</v>
      </c>
      <c r="D53" s="7">
        <f t="shared" si="0"/>
        <v>40.16076346777817</v>
      </c>
      <c r="E53" s="8" t="s">
        <v>24</v>
      </c>
    </row>
    <row r="54" spans="1:5" ht="12.75">
      <c r="A54" s="8" t="s">
        <v>68</v>
      </c>
      <c r="B54" s="7">
        <v>38579680</v>
      </c>
      <c r="C54" s="7">
        <v>92450</v>
      </c>
      <c r="D54" s="7">
        <f t="shared" si="0"/>
        <v>0.2396339212766928</v>
      </c>
      <c r="E54" s="8"/>
    </row>
    <row r="55" spans="1:5" ht="25.5">
      <c r="A55" s="8" t="s">
        <v>69</v>
      </c>
      <c r="B55" s="7">
        <v>0</v>
      </c>
      <c r="C55" s="7">
        <v>0</v>
      </c>
      <c r="D55" s="7" t="e">
        <f t="shared" si="0"/>
        <v>#DIV/0!</v>
      </c>
      <c r="E55" s="8"/>
    </row>
    <row r="56" spans="1:5" ht="25.5">
      <c r="A56" s="8" t="s">
        <v>32</v>
      </c>
      <c r="B56" s="7">
        <v>34768300</v>
      </c>
      <c r="C56" s="7">
        <v>7103475</v>
      </c>
      <c r="D56" s="7">
        <f t="shared" si="0"/>
        <v>20.430895384588833</v>
      </c>
      <c r="E56" s="8" t="s">
        <v>24</v>
      </c>
    </row>
    <row r="57" spans="1:5" ht="12.75">
      <c r="A57" s="8" t="s">
        <v>10</v>
      </c>
      <c r="B57" s="7"/>
      <c r="C57" s="7"/>
      <c r="D57" s="7"/>
      <c r="E57" s="8"/>
    </row>
    <row r="58" spans="1:5" ht="25.5">
      <c r="A58" s="8" t="s">
        <v>33</v>
      </c>
      <c r="B58" s="7">
        <v>7186000</v>
      </c>
      <c r="C58" s="7">
        <v>0</v>
      </c>
      <c r="D58" s="7">
        <f t="shared" si="0"/>
        <v>0</v>
      </c>
      <c r="E58" s="10" t="s">
        <v>7</v>
      </c>
    </row>
    <row r="59" spans="1:5" ht="25.5">
      <c r="A59" s="8" t="s">
        <v>34</v>
      </c>
      <c r="B59" s="7">
        <f>B40</f>
        <v>426535750.40999997</v>
      </c>
      <c r="C59" s="7">
        <f>C40</f>
        <v>129514401.85000001</v>
      </c>
      <c r="D59" s="7">
        <f t="shared" si="0"/>
        <v>30.364254748987996</v>
      </c>
      <c r="E59" s="8" t="s">
        <v>35</v>
      </c>
    </row>
    <row r="60" spans="1:5" ht="12.75">
      <c r="A60" s="8" t="s">
        <v>8</v>
      </c>
      <c r="B60" s="7"/>
      <c r="C60" s="7"/>
      <c r="D60" s="7"/>
      <c r="E60" s="8"/>
    </row>
    <row r="61" spans="1:5" ht="25.5">
      <c r="A61" s="8" t="s">
        <v>36</v>
      </c>
      <c r="B61" s="7">
        <f>B59-B62</f>
        <v>412382856.21</v>
      </c>
      <c r="C61" s="7">
        <f>C59-C62</f>
        <v>129405961.85000001</v>
      </c>
      <c r="D61" s="7" t="s">
        <v>7</v>
      </c>
      <c r="E61" s="15" t="s">
        <v>37</v>
      </c>
    </row>
    <row r="62" spans="1:5" ht="12.75">
      <c r="A62" s="8" t="s">
        <v>38</v>
      </c>
      <c r="B62" s="7">
        <v>14152894.2</v>
      </c>
      <c r="C62" s="7">
        <v>108440</v>
      </c>
      <c r="D62" s="7">
        <f>C62/B62*100</f>
        <v>0.7662037069421461</v>
      </c>
      <c r="E62" s="10" t="s">
        <v>7</v>
      </c>
    </row>
    <row r="63" spans="1:5" ht="38.25">
      <c r="A63" s="8" t="s">
        <v>39</v>
      </c>
      <c r="B63" s="7">
        <v>-26080067.32</v>
      </c>
      <c r="C63" s="7">
        <f>C7-C59</f>
        <v>-18579191.200000003</v>
      </c>
      <c r="D63" s="7">
        <f>C63/B63*100</f>
        <v>71.23904617283021</v>
      </c>
      <c r="E63" s="8" t="s">
        <v>40</v>
      </c>
    </row>
    <row r="64" spans="1:5" ht="12.75">
      <c r="A64" s="8" t="s">
        <v>41</v>
      </c>
      <c r="B64" s="7" t="s">
        <v>7</v>
      </c>
      <c r="C64" s="7" t="s">
        <v>7</v>
      </c>
      <c r="D64" s="7" t="s">
        <v>7</v>
      </c>
      <c r="E64" s="10" t="s">
        <v>7</v>
      </c>
    </row>
    <row r="65" spans="1:5" ht="25.5">
      <c r="A65" s="8" t="s">
        <v>42</v>
      </c>
      <c r="B65" s="7">
        <f>-B63</f>
        <v>26080067.32</v>
      </c>
      <c r="C65" s="7">
        <f>-C63</f>
        <v>18579191.200000003</v>
      </c>
      <c r="D65" s="7">
        <f>C65/B65*100</f>
        <v>71.23904617283021</v>
      </c>
      <c r="E65" s="10" t="s">
        <v>7</v>
      </c>
    </row>
    <row r="66" spans="1:5" ht="12.75">
      <c r="A66" s="8" t="s">
        <v>43</v>
      </c>
      <c r="B66" s="7" t="s">
        <v>28</v>
      </c>
      <c r="C66" s="7" t="s">
        <v>28</v>
      </c>
      <c r="D66" s="7" t="s">
        <v>28</v>
      </c>
      <c r="E66" s="10" t="s">
        <v>7</v>
      </c>
    </row>
    <row r="67" spans="1:5" ht="25.5">
      <c r="A67" s="8" t="s">
        <v>44</v>
      </c>
      <c r="B67" s="7"/>
      <c r="C67" s="7"/>
      <c r="D67" s="7"/>
      <c r="E67" s="10" t="s">
        <v>7</v>
      </c>
    </row>
    <row r="68" spans="1:5" ht="12.75">
      <c r="A68" s="8" t="s">
        <v>45</v>
      </c>
      <c r="B68" s="7" t="s">
        <v>28</v>
      </c>
      <c r="C68" s="7" t="s">
        <v>28</v>
      </c>
      <c r="D68" s="7" t="s">
        <v>28</v>
      </c>
      <c r="E68" s="10" t="s">
        <v>7</v>
      </c>
    </row>
    <row r="69" spans="1:5" ht="12.75">
      <c r="A69" s="10" t="s">
        <v>8</v>
      </c>
      <c r="B69" s="7"/>
      <c r="C69" s="7"/>
      <c r="D69" s="7"/>
      <c r="E69" s="8"/>
    </row>
    <row r="70" spans="1:5" ht="12.75">
      <c r="A70" s="8" t="s">
        <v>46</v>
      </c>
      <c r="B70" s="7" t="s">
        <v>28</v>
      </c>
      <c r="C70" s="7" t="s">
        <v>28</v>
      </c>
      <c r="D70" s="7" t="s">
        <v>28</v>
      </c>
      <c r="E70" s="10" t="s">
        <v>7</v>
      </c>
    </row>
    <row r="71" spans="1:5" ht="12.75">
      <c r="A71" s="8" t="s">
        <v>47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38.25">
      <c r="A72" s="8" t="s">
        <v>48</v>
      </c>
      <c r="B72" s="7">
        <v>0</v>
      </c>
      <c r="C72" s="7">
        <v>0</v>
      </c>
      <c r="D72" s="7" t="s">
        <v>7</v>
      </c>
      <c r="E72" s="8" t="s">
        <v>49</v>
      </c>
    </row>
    <row r="73" spans="1:5" ht="38.25">
      <c r="A73" s="8" t="s">
        <v>50</v>
      </c>
      <c r="B73" s="7" t="s">
        <v>28</v>
      </c>
      <c r="C73" s="7" t="s">
        <v>28</v>
      </c>
      <c r="D73" s="7" t="s">
        <v>7</v>
      </c>
      <c r="E73" s="8" t="s">
        <v>51</v>
      </c>
    </row>
    <row r="74" spans="1:5" ht="51">
      <c r="A74" s="8" t="s">
        <v>52</v>
      </c>
      <c r="B74" s="7" t="s">
        <v>28</v>
      </c>
      <c r="C74" s="7" t="s">
        <v>28</v>
      </c>
      <c r="D74" s="7" t="s">
        <v>7</v>
      </c>
      <c r="E74" s="8" t="s">
        <v>53</v>
      </c>
    </row>
    <row r="75" spans="1:5" ht="63.75">
      <c r="A75" s="8" t="s">
        <v>54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38.25">
      <c r="A76" s="8" t="s">
        <v>55</v>
      </c>
      <c r="B76" s="7" t="s">
        <v>28</v>
      </c>
      <c r="C76" s="7" t="s">
        <v>28</v>
      </c>
      <c r="D76" s="7" t="s">
        <v>7</v>
      </c>
      <c r="E76" s="8" t="s">
        <v>56</v>
      </c>
    </row>
    <row r="77" spans="1:5" ht="38.25">
      <c r="A77" s="8" t="s">
        <v>57</v>
      </c>
      <c r="B77" s="7" t="s">
        <v>28</v>
      </c>
      <c r="C77" s="7" t="s">
        <v>28</v>
      </c>
      <c r="D77" s="7" t="s">
        <v>7</v>
      </c>
      <c r="E77" s="8" t="s">
        <v>58</v>
      </c>
    </row>
    <row r="78" spans="1:5" ht="51">
      <c r="A78" s="8" t="s">
        <v>59</v>
      </c>
      <c r="B78" s="7" t="s">
        <v>7</v>
      </c>
      <c r="C78" s="7" t="s">
        <v>28</v>
      </c>
      <c r="D78" s="7" t="s">
        <v>7</v>
      </c>
      <c r="E78" s="8" t="s">
        <v>60</v>
      </c>
    </row>
    <row r="79" spans="1:5" ht="38.25">
      <c r="A79" s="8" t="s">
        <v>61</v>
      </c>
      <c r="B79" s="7" t="s">
        <v>28</v>
      </c>
      <c r="C79" s="7" t="s">
        <v>28</v>
      </c>
      <c r="D79" s="7" t="s">
        <v>7</v>
      </c>
      <c r="E79" s="8" t="s">
        <v>60</v>
      </c>
    </row>
    <row r="80" spans="1:5" ht="12.75">
      <c r="A80" s="16"/>
      <c r="B80" s="17"/>
      <c r="C80" s="17"/>
      <c r="D80" s="18"/>
      <c r="E80" s="18"/>
    </row>
    <row r="81" ht="12.75">
      <c r="A81" s="19"/>
    </row>
    <row r="82" spans="1:5" ht="12.75">
      <c r="A82" s="22" t="s">
        <v>86</v>
      </c>
      <c r="E82" s="4" t="s">
        <v>93</v>
      </c>
    </row>
    <row r="83" ht="12.75">
      <c r="A83" s="12"/>
    </row>
    <row r="85" spans="1:5" ht="12.75">
      <c r="A85" s="4" t="s">
        <v>87</v>
      </c>
      <c r="E85" s="4" t="s">
        <v>88</v>
      </c>
    </row>
  </sheetData>
  <sheetProtection/>
  <autoFilter ref="A6:E79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2020-07-08T13:47:10Z</cp:lastPrinted>
  <dcterms:created xsi:type="dcterms:W3CDTF">2011-05-20T07:41:01Z</dcterms:created>
  <dcterms:modified xsi:type="dcterms:W3CDTF">2020-07-08T13:48:01Z</dcterms:modified>
  <cp:category/>
  <cp:version/>
  <cp:contentType/>
  <cp:contentStatus/>
</cp:coreProperties>
</file>