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756" activeTab="1"/>
  </bookViews>
  <sheets>
    <sheet name="Тех хар-ки" sheetId="1" r:id="rId1"/>
    <sheet name="Эл оборуд" sheetId="2" r:id="rId2"/>
  </sheets>
  <definedNames>
    <definedName name="_xlnm.Print_Area" localSheetId="0">'Тех хар-ки'!$A$1:$I$188</definedName>
  </definedNames>
  <calcPr fullCalcOnLoad="1"/>
</workbook>
</file>

<file path=xl/sharedStrings.xml><?xml version="1.0" encoding="utf-8"?>
<sst xmlns="http://schemas.openxmlformats.org/spreadsheetml/2006/main" count="275" uniqueCount="222">
  <si>
    <t xml:space="preserve">____________________          </t>
  </si>
  <si>
    <t>8-(               ) тел.:</t>
  </si>
  <si>
    <t>(должность руководителя)</t>
  </si>
  <si>
    <t>(Ф.И.О. руководителя)</t>
  </si>
  <si>
    <t xml:space="preserve">конт. телефон исполнителя </t>
  </si>
  <si>
    <t>(с кодом города)</t>
  </si>
  <si>
    <t>М.П.</t>
  </si>
  <si>
    <t>____________________</t>
  </si>
  <si>
    <t>(должность исполнителя)</t>
  </si>
  <si>
    <t>(Ф.И.О. исполнителя)</t>
  </si>
  <si>
    <t xml:space="preserve"> E-mail исполнителя (при наличии)</t>
  </si>
  <si>
    <t xml:space="preserve">(заполняется по каждой котельной) </t>
  </si>
  <si>
    <t xml:space="preserve"> Наименование показателей</t>
  </si>
  <si>
    <t>Значения показателей</t>
  </si>
  <si>
    <t>Продолжительность отопительного периода, ч</t>
  </si>
  <si>
    <t xml:space="preserve">Наличие циркуляционного трубопровода ГВС </t>
  </si>
  <si>
    <t>Длина участка, м</t>
  </si>
  <si>
    <t>Марка</t>
  </si>
  <si>
    <t>Период работы в году, ч</t>
  </si>
  <si>
    <t>в работе:</t>
  </si>
  <si>
    <t>в резерве:</t>
  </si>
  <si>
    <t>газ</t>
  </si>
  <si>
    <t>мазут</t>
  </si>
  <si>
    <t>уголь</t>
  </si>
  <si>
    <t>другое</t>
  </si>
  <si>
    <t>резервное топливо</t>
  </si>
  <si>
    <t>Энтальпия пара при средних значениях давления и температуры пара на источнике и у потребителей, ккал/кг</t>
  </si>
  <si>
    <t>Наличие непрерывной продувки (да/нет)</t>
  </si>
  <si>
    <t>Продолжительность продувки (минут в сутки)</t>
  </si>
  <si>
    <t>Количество душевых сеток, шт.</t>
  </si>
  <si>
    <t>Число смен в сутки</t>
  </si>
  <si>
    <t>Производительность деаэратора, т/ч</t>
  </si>
  <si>
    <t>2-ая ступень очистки</t>
  </si>
  <si>
    <t>Центральные тепловые пункты</t>
  </si>
  <si>
    <t>Осветительная нагрузка котельной</t>
  </si>
  <si>
    <t>Суммарная мощность установленных в котельной светильников, кВт</t>
  </si>
  <si>
    <t>Мощность потребляемая 1 КИПом (по паспорту), кВт</t>
  </si>
  <si>
    <t>Технические характеристики электроэнергетического хозяйства предприятия,</t>
  </si>
  <si>
    <t>Таблица 2</t>
  </si>
  <si>
    <t>Таблица 3</t>
  </si>
  <si>
    <t>Диаметр участка, мм</t>
  </si>
  <si>
    <t xml:space="preserve"> </t>
  </si>
  <si>
    <t>(заполняется на фирменном бланке Вашей организации)</t>
  </si>
  <si>
    <t>1.</t>
  </si>
  <si>
    <t>2.</t>
  </si>
  <si>
    <t>1-ая ступень очистки</t>
  </si>
  <si>
    <t xml:space="preserve">Установленная мощность котельной (суммарная), Гкал/час </t>
  </si>
  <si>
    <t xml:space="preserve">Располагаемая мощность котельной (суммарная), Гкал/час </t>
  </si>
  <si>
    <t>Продолжительность горячего водоснабжения, ч</t>
  </si>
  <si>
    <t>Производительность ХВО в неотопительный период, т/ч</t>
  </si>
  <si>
    <t>Продолжительность работы деаэратора, час</t>
  </si>
  <si>
    <t>Коэффициент эффективности регенерации, аэ</t>
  </si>
  <si>
    <t>Концентрация регенерирующего раствора, %</t>
  </si>
  <si>
    <t>Фильтры диаметром d1, мм</t>
  </si>
  <si>
    <t>Высота слоя катионита фильтра диаметра d1, мм</t>
  </si>
  <si>
    <t>Фильтры диаметром d2, мм</t>
  </si>
  <si>
    <t>Высота слоя катионита фильтра диаметра d2, мм</t>
  </si>
  <si>
    <t>Продолжительность работы осветительных приборов за планируемый период, час</t>
  </si>
  <si>
    <t xml:space="preserve">Предбазовый период </t>
  </si>
  <si>
    <t xml:space="preserve">Период регулирования  </t>
  </si>
  <si>
    <t>газ (на вводе)</t>
  </si>
  <si>
    <t>электрическая энергия (на вводе)</t>
  </si>
  <si>
    <t>вода (на вводе)</t>
  </si>
  <si>
    <t>отпущенная тепловая энергия</t>
  </si>
  <si>
    <t>Приказ (№, дата)</t>
  </si>
  <si>
    <t>Коэффициент продувки, учитывающий затраты теплоты на продувку</t>
  </si>
  <si>
    <t>Энтальпия котловой воды при температуре насыщения, ккал/кг</t>
  </si>
  <si>
    <t>Энтальпия питательной воды, ккал/кг</t>
  </si>
  <si>
    <t>Продолжительность обмывки котлов в планируемом периоде, час</t>
  </si>
  <si>
    <t>Расход электроэнергии в ЦТП, кВт*ч</t>
  </si>
  <si>
    <t xml:space="preserve">Базовый период                   </t>
  </si>
  <si>
    <t>Выработка тепловой энергии, Гкал</t>
  </si>
  <si>
    <t>Покупка тепловой энергии, Гкал</t>
  </si>
  <si>
    <t>Тепловая нагрузка отопления (по договорам), Гкал/час</t>
  </si>
  <si>
    <t>Загруженность котельной, %</t>
  </si>
  <si>
    <t>Утвержденный в установленном порядке норматив удельного расхода условного топлива</t>
  </si>
  <si>
    <t>Утвержденный в установленном порядке норматив технологических потерь тепловой энергии при передаче тепловой энергии, теплоносителя</t>
  </si>
  <si>
    <t>Теплоноситель - вода</t>
  </si>
  <si>
    <t>Теплоноситель - пар</t>
  </si>
  <si>
    <t>Данные по топливу:                                                                основное (рабочее) топливо</t>
  </si>
  <si>
    <t>Тепловая производительность одного котла, Гкал/час</t>
  </si>
  <si>
    <t>Температура горячей воды, °С</t>
  </si>
  <si>
    <t>Температура исходной воды, °С</t>
  </si>
  <si>
    <t>Схема ХВО (Na - катионирование, Н - катионирование)</t>
  </si>
  <si>
    <t>Производительность ХВО в отопительный период, т/ч</t>
  </si>
  <si>
    <t>Коэффициент, учитывающий снижение обменной способности катионита</t>
  </si>
  <si>
    <t>Продолжительность взрыхляющей промывки, мин.</t>
  </si>
  <si>
    <t>КПД вентилятора, %</t>
  </si>
  <si>
    <t>Таблица 1</t>
  </si>
  <si>
    <t>участвующего в выработке и передаче тепловой энергии</t>
  </si>
  <si>
    <t xml:space="preserve">Удельный расход соли на регенерацию катионита фильтра, г/г-экв </t>
  </si>
  <si>
    <t>Переводной коэффициент</t>
  </si>
  <si>
    <t>d2</t>
  </si>
  <si>
    <t>d1</t>
  </si>
  <si>
    <t>Оснащенность котельной приборами учета, в том числе:</t>
  </si>
  <si>
    <t>Потери тепловой энергии, тыс. Гкал</t>
  </si>
  <si>
    <t>Всего (шт.)</t>
  </si>
  <si>
    <t>Установлено (шт.)</t>
  </si>
  <si>
    <t>Требуется установить (шт.)</t>
  </si>
  <si>
    <t>Оснащен-ность, %</t>
  </si>
  <si>
    <t>Оснащенность потребителей приборами учета тепловой энергии:</t>
  </si>
  <si>
    <t>Количество рабочих фильтров диаметром d2, шт.</t>
  </si>
  <si>
    <t>Количество рабочих фильтров диаметром d1, шт.</t>
  </si>
  <si>
    <t>Количество ступеней очистки, шт.</t>
  </si>
  <si>
    <t>Численность работающих в сутки, чел.</t>
  </si>
  <si>
    <t>Присоединенная тепловая нагрузка (max), Гкал/час</t>
  </si>
  <si>
    <t>Расчетная мощность, кВт</t>
  </si>
  <si>
    <t>Итого</t>
  </si>
  <si>
    <t>Наименование оборудования             (вентиляторы, дымососы), марка</t>
  </si>
  <si>
    <t>Количество, шт.</t>
  </si>
  <si>
    <t>КПД насосной установки*,%</t>
  </si>
  <si>
    <t>Напор, развиваемый насосом, м</t>
  </si>
  <si>
    <t>Затраты электроэнергии, кВт∙ч</t>
  </si>
  <si>
    <t>По насосам</t>
  </si>
  <si>
    <t>На привод тягодутьевых устройств</t>
  </si>
  <si>
    <t>На привод компрессоров</t>
  </si>
  <si>
    <t>* - при отсутствии данных можно принимать 98 % (согласно п. 6.2.2. Методики)</t>
  </si>
  <si>
    <t>Дата ввода котла</t>
  </si>
  <si>
    <t>Тип и количество осветительных приборов в котельной, шт.</t>
  </si>
  <si>
    <t>Наименование оборудования              (компрессоры), марка</t>
  </si>
  <si>
    <t>Технические характеристики источника тепловой энергии</t>
  </si>
  <si>
    <t>Отклонение, %</t>
  </si>
  <si>
    <t>Всего протяженность сетей отопления, м</t>
  </si>
  <si>
    <t>Всего протяженность сетей горячего водоснабжения, м</t>
  </si>
  <si>
    <t>Всего протяженность паропроводов, м</t>
  </si>
  <si>
    <t>Всего протяженность конденсатопроводов, м</t>
  </si>
  <si>
    <t>Суммарная мощность установленных в ЦТП светильников, кВт</t>
  </si>
  <si>
    <t>АДРЕС КОТЕЛЬНОЙ, НАЗВАНИЕ КОТЕЛЬНОЙ</t>
  </si>
  <si>
    <t>Дата предполагаемой замены котла</t>
  </si>
  <si>
    <t>Мощ ность, Гкал/ч</t>
  </si>
  <si>
    <t xml:space="preserve">Расход электроэнергии, кВт*ч </t>
  </si>
  <si>
    <t>Продолжи тельность работы, ч</t>
  </si>
  <si>
    <t>Год ввода в эксплуата цию</t>
  </si>
  <si>
    <t>Затраты электроэнер гии на привод тягодутьевых устройств, кВт∙ч</t>
  </si>
  <si>
    <t>КПД компрессора, %</t>
  </si>
  <si>
    <t>Затраты электроэнер гии на привод компрессоров, кВт∙ч</t>
  </si>
  <si>
    <t>Затраты электроэнер гии, кВт∙ч</t>
  </si>
  <si>
    <t>Расположение бойлера ГВС (котельная, ЦТП, подвал дома)</t>
  </si>
  <si>
    <t xml:space="preserve">2. Сети горячего водоснабжения </t>
  </si>
  <si>
    <t xml:space="preserve">3. Паропроводы </t>
  </si>
  <si>
    <t>4. Конденсатопроводы</t>
  </si>
  <si>
    <t>Данные по котлам (указывать по каждому котлу отдельно)</t>
  </si>
  <si>
    <t>КПД электродвигате ля*, %</t>
  </si>
  <si>
    <t>Тип изоляции (ППУ, полимербетон, мин. вата и т.д.)</t>
  </si>
  <si>
    <t>d3</t>
  </si>
  <si>
    <t>d4</t>
  </si>
  <si>
    <t>d5</t>
  </si>
  <si>
    <t>Выработка тепловой энергии (общая по организации), Гкал</t>
  </si>
  <si>
    <t>Продолжительность работы измерительного прибора, час за год</t>
  </si>
  <si>
    <t>Баланс тепловой энергии</t>
  </si>
  <si>
    <t xml:space="preserve">Данные по котлам  </t>
  </si>
  <si>
    <t>Данные по приборам учета</t>
  </si>
  <si>
    <t>Данные по паропроводам / конденсатопроводам</t>
  </si>
  <si>
    <t>Данные по продувке котлов</t>
  </si>
  <si>
    <t>Данные по обмывке  котлов</t>
  </si>
  <si>
    <t>Данные по хозяйственно-питьевым нуждам</t>
  </si>
  <si>
    <t>Данные по химводоочистке</t>
  </si>
  <si>
    <t>Данные по освещению</t>
  </si>
  <si>
    <t xml:space="preserve">Данные по сетям </t>
  </si>
  <si>
    <t>Данные по контрольно-измерительным приборам, потребляющим эл. энергию</t>
  </si>
  <si>
    <t>Способ прокладки участка трубопро водов (надземная, бесканальная, канальная)</t>
  </si>
  <si>
    <t>Год прокладки участка трубопроводов</t>
  </si>
  <si>
    <t xml:space="preserve">Данные по топливу </t>
  </si>
  <si>
    <t>Данные по утвержденным нормативам</t>
  </si>
  <si>
    <t xml:space="preserve">Энтальпия холодной воды, ккал/кг </t>
  </si>
  <si>
    <t xml:space="preserve">Объем тепловой энергии на собственные нужды котельной, Гкал </t>
  </si>
  <si>
    <t>Количество обмываемых котлов, шт. (с указанием марки котлов)</t>
  </si>
  <si>
    <t>Тепловая нагрузка гор. водоснабжения (по договорам), Гкал/час</t>
  </si>
  <si>
    <t>Расход электроэнергии, тыс. кВт*ч</t>
  </si>
  <si>
    <t>Удельный расход условного топлива, кг у. т./Гкал</t>
  </si>
  <si>
    <t>Количество контрольно-измерительных приборов, потребляющих электрическую энергию, шт.</t>
  </si>
  <si>
    <t>Полное давление, создаваемое вентилятором (дымососом), мм. вод. ст.</t>
  </si>
  <si>
    <t>Жёсткость питательной (исходной) воды, мг-экв/л</t>
  </si>
  <si>
    <t>Производительность фильтров диаметром d2, м³/ч</t>
  </si>
  <si>
    <t>Объем зданий потребителей по наружному обмеру, м³</t>
  </si>
  <si>
    <t>Расход натурального топлива (газ, мазут, уголь, др.), тыс.м³, тыс. тонн</t>
  </si>
  <si>
    <t>Расход воды, м³</t>
  </si>
  <si>
    <t>Среднегодовая температура на подающем трубопроводе, °С</t>
  </si>
  <si>
    <t>Среднегодовая температура на обратном трубопроводе, °С</t>
  </si>
  <si>
    <t>КПД, % (по режим ным картам)</t>
  </si>
  <si>
    <t>Потери и затраты теплоносителей                     (т, м³)</t>
  </si>
  <si>
    <t>Плотность пара при средних давлении и температуре по магистрали от источника тепла до потребителя, кг/м³</t>
  </si>
  <si>
    <t>Начальное давление пара на источнике теплоты, кгс/см²</t>
  </si>
  <si>
    <t>Конечное давление пара у потребителей теплоты, кгс/см²</t>
  </si>
  <si>
    <t>Начальная температура пара на источнике, °С</t>
  </si>
  <si>
    <t>Конечная температура пара у потребителей, °С</t>
  </si>
  <si>
    <t>Плотность конденсата, кг/м³</t>
  </si>
  <si>
    <t>Температура конденсата, °С</t>
  </si>
  <si>
    <t>Интенсивность взрыхляющей промывки, л/(с*м²)</t>
  </si>
  <si>
    <t>Плотность регенерирующего раствора, т/м³</t>
  </si>
  <si>
    <t>Удельный расход воды на отмывку катионита, м³/м³</t>
  </si>
  <si>
    <t>Производительность фильтров диаметром d1, м³/ч</t>
  </si>
  <si>
    <t>Полная обменная способность катионита фильтра (по заводским данным), г-экв/м³</t>
  </si>
  <si>
    <r>
      <t>1. Сети отопления</t>
    </r>
    <r>
      <rPr>
        <b/>
        <sz val="9"/>
        <rFont val="Tahoma"/>
        <family val="2"/>
      </rPr>
      <t xml:space="preserve">     </t>
    </r>
  </si>
  <si>
    <r>
      <t>Расчётная теплота сгорания топлива, ккал/м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 xml:space="preserve"> </t>
    </r>
  </si>
  <si>
    <t>Мате риальная характеристика, м²</t>
  </si>
  <si>
    <t>Продол житель ность работы участка в году, ч</t>
  </si>
  <si>
    <t>Наименование оборудования (насосы: сетевые, питательные и т.д.), марка</t>
  </si>
  <si>
    <t>Объемный расход теплоносителя перекачиваемого насосом, м³/ч</t>
  </si>
  <si>
    <t>Производи тельность вентилятора (дымососа), м³/с</t>
  </si>
  <si>
    <t>Производи тельность компрессора, м³/с</t>
  </si>
  <si>
    <t>Удельная работа сжатия от 1 кгс/см² до конечного давления, кВт</t>
  </si>
  <si>
    <r>
      <t>Удельный расход электроэнергии на производство и передачу тепловой энергии, кВт</t>
    </r>
    <r>
      <rPr>
        <sz val="9"/>
        <rFont val="Tahoma"/>
        <family val="2"/>
      </rPr>
      <t>∙ч/Гкал</t>
    </r>
  </si>
  <si>
    <t>Мощность электро двигателя (по паспорту), кВт</t>
  </si>
  <si>
    <t>Затраты электро энергии насосами, кВт∙ч</t>
  </si>
  <si>
    <t>КПД электро двигателя, %</t>
  </si>
  <si>
    <t>Полезный отпуск тепловой энергии, в том числе:</t>
  </si>
  <si>
    <t>объем тепловой энергии на собственные нужды предприятия, Гкал</t>
  </si>
  <si>
    <t>объем реализации тепловой энергии  сторонним потребителям (по договорам), Гкал</t>
  </si>
  <si>
    <t>Потери тепловой энергии наружных сетей (до конечного потребителя), находящихся на балансе (в аренде) ресурсоснабжающей организации (через изоляцию, с утечками), Гкал</t>
  </si>
  <si>
    <t>Дата утверждения</t>
  </si>
  <si>
    <t>Период действия</t>
  </si>
  <si>
    <t>Утвержденная в соответствии с требованиями приказа Министерства энергетики Российской Федерации от 30 июня 2014 г. № 398 «Об утверждении требований к форме программ в области энергосбережения и повышения энергетической эффективности организаций с участием государства и муниципального образования, организаций, осуществляющих регулируемые виды деятельности, и отчетности о ходе их реализации» программа энергосбережения и энергетической эффективности</t>
  </si>
  <si>
    <t xml:space="preserve">Энергетический паспорт по итогам проведенного энергетического обследования </t>
  </si>
  <si>
    <t>Отчет технического обследования по итогам проведенного технического обследования</t>
  </si>
  <si>
    <t>Энергосбережения и энергетическая эффективность</t>
  </si>
  <si>
    <r>
      <t>Протяженность наружных участков трубопроводов</t>
    </r>
    <r>
      <rPr>
        <b/>
        <sz val="9"/>
        <rFont val="Tahoma"/>
        <family val="2"/>
      </rPr>
      <t xml:space="preserve"> (до конечного потребителя)</t>
    </r>
    <r>
      <rPr>
        <sz val="9"/>
        <rFont val="Tahoma"/>
        <family val="2"/>
      </rPr>
      <t xml:space="preserve"> в двухтрубном исчислении до границы балансовой принадлежности  (указывать по каждому диаметру отдельно)             </t>
    </r>
    <r>
      <rPr>
        <b/>
        <sz val="9"/>
        <rFont val="Tahoma"/>
        <family val="2"/>
      </rPr>
      <t>Без учета сетей на собственные нужды предприятия</t>
    </r>
    <r>
      <rPr>
        <sz val="9"/>
        <rFont val="Tahoma"/>
        <family val="2"/>
      </rPr>
      <t xml:space="preserve">                                                                                                  </t>
    </r>
  </si>
  <si>
    <t>2021 год</t>
  </si>
  <si>
    <t>Тепловая нагрузка вентиляции (по договорам), Гкал/час</t>
  </si>
  <si>
    <t xml:space="preserve">Количество ЦТП, ед. </t>
  </si>
  <si>
    <t>2022 год</t>
  </si>
  <si>
    <t>2023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</si>
</sst>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8">
    <font>
      <sz val="10"/>
      <name val="Arial Cyr"/>
      <family val="0"/>
    </font>
    <font>
      <sz val="8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i/>
      <sz val="9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176" fontId="3" fillId="34" borderId="14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176" fontId="3" fillId="34" borderId="16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176" fontId="4" fillId="35" borderId="16" xfId="0" applyNumberFormat="1" applyFont="1" applyFill="1" applyBorder="1" applyAlignment="1">
      <alignment vertical="center" wrapText="1"/>
    </xf>
    <xf numFmtId="0" fontId="4" fillId="36" borderId="17" xfId="0" applyFont="1" applyFill="1" applyBorder="1" applyAlignment="1">
      <alignment vertical="center" wrapText="1"/>
    </xf>
    <xf numFmtId="0" fontId="3" fillId="36" borderId="0" xfId="0" applyFont="1" applyFill="1" applyBorder="1" applyAlignment="1">
      <alignment vertical="top" wrapText="1"/>
    </xf>
    <xf numFmtId="2" fontId="4" fillId="35" borderId="16" xfId="0" applyNumberFormat="1" applyFont="1" applyFill="1" applyBorder="1" applyAlignment="1">
      <alignment vertical="center" wrapText="1"/>
    </xf>
    <xf numFmtId="0" fontId="3" fillId="0" borderId="18" xfId="0" applyFont="1" applyBorder="1" applyAlignment="1">
      <alignment horizontal="left" vertical="center" wrapText="1"/>
    </xf>
    <xf numFmtId="0" fontId="3" fillId="33" borderId="19" xfId="0" applyFont="1" applyFill="1" applyBorder="1" applyAlignment="1">
      <alignment horizontal="center" vertical="center" wrapText="1"/>
    </xf>
    <xf numFmtId="2" fontId="4" fillId="35" borderId="20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vertical="center"/>
    </xf>
    <xf numFmtId="0" fontId="3" fillId="0" borderId="21" xfId="0" applyFont="1" applyBorder="1" applyAlignment="1">
      <alignment vertical="top" wrapText="1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9" fontId="3" fillId="37" borderId="10" xfId="0" applyNumberFormat="1" applyFont="1" applyFill="1" applyBorder="1" applyAlignment="1" applyProtection="1">
      <alignment horizontal="left" vertical="center" wrapText="1" indent="2"/>
      <protection locked="0"/>
    </xf>
    <xf numFmtId="176" fontId="3" fillId="34" borderId="15" xfId="0" applyNumberFormat="1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34" borderId="15" xfId="0" applyFont="1" applyFill="1" applyBorder="1" applyAlignment="1">
      <alignment vertical="center"/>
    </xf>
    <xf numFmtId="0" fontId="3" fillId="34" borderId="16" xfId="0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4" fillId="35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0" fontId="3" fillId="0" borderId="24" xfId="0" applyFont="1" applyBorder="1" applyAlignment="1">
      <alignment horizontal="left" vertical="top" wrapText="1"/>
    </xf>
    <xf numFmtId="0" fontId="3" fillId="34" borderId="25" xfId="0" applyFont="1" applyFill="1" applyBorder="1" applyAlignment="1">
      <alignment vertical="center"/>
    </xf>
    <xf numFmtId="176" fontId="3" fillId="34" borderId="25" xfId="0" applyNumberFormat="1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vertical="center"/>
    </xf>
    <xf numFmtId="0" fontId="3" fillId="0" borderId="21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3" fillId="33" borderId="16" xfId="0" applyFont="1" applyFill="1" applyBorder="1" applyAlignment="1">
      <alignment vertical="center"/>
    </xf>
    <xf numFmtId="0" fontId="3" fillId="36" borderId="10" xfId="0" applyFont="1" applyFill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top" wrapText="1"/>
    </xf>
    <xf numFmtId="0" fontId="3" fillId="33" borderId="20" xfId="0" applyFont="1" applyFill="1" applyBorder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38" borderId="18" xfId="0" applyFont="1" applyFill="1" applyBorder="1" applyAlignment="1">
      <alignment horizontal="left" vertical="center" wrapText="1"/>
    </xf>
    <xf numFmtId="0" fontId="3" fillId="38" borderId="12" xfId="0" applyFont="1" applyFill="1" applyBorder="1" applyAlignment="1">
      <alignment horizontal="left" vertical="center" wrapText="1"/>
    </xf>
    <xf numFmtId="0" fontId="3" fillId="0" borderId="31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0" xfId="0" applyFont="1" applyAlignment="1">
      <alignment vertical="center"/>
    </xf>
    <xf numFmtId="0" fontId="7" fillId="0" borderId="31" xfId="0" applyFont="1" applyBorder="1" applyAlignment="1">
      <alignment horizontal="left"/>
    </xf>
    <xf numFmtId="0" fontId="7" fillId="0" borderId="31" xfId="0" applyFont="1" applyBorder="1" applyAlignment="1">
      <alignment vertical="center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4" fillId="0" borderId="15" xfId="0" applyFont="1" applyBorder="1" applyAlignment="1">
      <alignment horizontal="center" vertical="center" wrapText="1"/>
    </xf>
    <xf numFmtId="0" fontId="4" fillId="39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4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33" xfId="0" applyFont="1" applyBorder="1" applyAlignment="1">
      <alignment wrapText="1"/>
    </xf>
    <xf numFmtId="0" fontId="4" fillId="0" borderId="3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3" fillId="0" borderId="32" xfId="0" applyFont="1" applyBorder="1" applyAlignment="1">
      <alignment/>
    </xf>
    <xf numFmtId="0" fontId="3" fillId="36" borderId="17" xfId="0" applyFont="1" applyFill="1" applyBorder="1" applyAlignment="1">
      <alignment vertical="top" wrapText="1"/>
    </xf>
    <xf numFmtId="0" fontId="3" fillId="38" borderId="17" xfId="0" applyFont="1" applyFill="1" applyBorder="1" applyAlignment="1">
      <alignment/>
    </xf>
    <xf numFmtId="0" fontId="3" fillId="0" borderId="17" xfId="0" applyFont="1" applyBorder="1" applyAlignment="1">
      <alignment horizontal="left"/>
    </xf>
    <xf numFmtId="0" fontId="3" fillId="33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3" fillId="0" borderId="15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3" fillId="36" borderId="27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33" borderId="32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4" fillId="33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center" wrapText="1"/>
    </xf>
    <xf numFmtId="0" fontId="4" fillId="35" borderId="47" xfId="0" applyFont="1" applyFill="1" applyBorder="1" applyAlignment="1">
      <alignment horizontal="center" vertical="top" wrapText="1"/>
    </xf>
    <xf numFmtId="0" fontId="4" fillId="35" borderId="49" xfId="0" applyFont="1" applyFill="1" applyBorder="1" applyAlignment="1">
      <alignment horizontal="center" vertical="top" wrapText="1"/>
    </xf>
    <xf numFmtId="0" fontId="4" fillId="35" borderId="50" xfId="0" applyFont="1" applyFill="1" applyBorder="1" applyAlignment="1">
      <alignment horizontal="center" vertical="top" wrapText="1"/>
    </xf>
    <xf numFmtId="0" fontId="3" fillId="34" borderId="25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top" wrapText="1"/>
    </xf>
    <xf numFmtId="0" fontId="4" fillId="35" borderId="37" xfId="0" applyFont="1" applyFill="1" applyBorder="1" applyAlignment="1">
      <alignment horizontal="center" vertical="top" wrapText="1"/>
    </xf>
    <xf numFmtId="0" fontId="4" fillId="35" borderId="38" xfId="0" applyFont="1" applyFill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left" vertical="center" wrapText="1"/>
    </xf>
    <xf numFmtId="0" fontId="3" fillId="35" borderId="43" xfId="0" applyFont="1" applyFill="1" applyBorder="1" applyAlignment="1">
      <alignment horizontal="left" vertical="center" wrapText="1"/>
    </xf>
    <xf numFmtId="0" fontId="3" fillId="35" borderId="27" xfId="0" applyFont="1" applyFill="1" applyBorder="1" applyAlignment="1">
      <alignment horizontal="left" vertical="center" wrapText="1"/>
    </xf>
    <xf numFmtId="0" fontId="3" fillId="35" borderId="41" xfId="0" applyFont="1" applyFill="1" applyBorder="1" applyAlignment="1">
      <alignment horizontal="left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top" wrapText="1"/>
    </xf>
    <xf numFmtId="0" fontId="3" fillId="33" borderId="53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5" xfId="0" applyFont="1" applyFill="1" applyBorder="1" applyAlignment="1">
      <alignment horizontal="left" vertical="center" wrapText="1"/>
    </xf>
    <xf numFmtId="0" fontId="3" fillId="33" borderId="52" xfId="0" applyFont="1" applyFill="1" applyBorder="1" applyAlignment="1">
      <alignment/>
    </xf>
    <xf numFmtId="0" fontId="3" fillId="0" borderId="53" xfId="0" applyFont="1" applyBorder="1" applyAlignment="1">
      <alignment/>
    </xf>
    <xf numFmtId="0" fontId="3" fillId="33" borderId="15" xfId="0" applyFont="1" applyFill="1" applyBorder="1" applyAlignment="1">
      <alignment vertical="center" wrapText="1"/>
    </xf>
    <xf numFmtId="0" fontId="3" fillId="35" borderId="16" xfId="0" applyFont="1" applyFill="1" applyBorder="1" applyAlignment="1">
      <alignment vertical="center" wrapText="1"/>
    </xf>
    <xf numFmtId="0" fontId="3" fillId="36" borderId="41" xfId="0" applyFont="1" applyFill="1" applyBorder="1" applyAlignment="1">
      <alignment horizontal="center" vertical="center" wrapText="1"/>
    </xf>
    <xf numFmtId="0" fontId="3" fillId="36" borderId="51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33" borderId="55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top" wrapText="1"/>
    </xf>
    <xf numFmtId="0" fontId="3" fillId="33" borderId="26" xfId="0" applyFont="1" applyFill="1" applyBorder="1" applyAlignment="1">
      <alignment horizontal="center" vertical="top" wrapText="1"/>
    </xf>
    <xf numFmtId="0" fontId="3" fillId="33" borderId="27" xfId="0" applyFont="1" applyFill="1" applyBorder="1" applyAlignment="1">
      <alignment horizontal="center" vertical="top" wrapText="1"/>
    </xf>
    <xf numFmtId="0" fontId="3" fillId="33" borderId="37" xfId="0" applyFont="1" applyFill="1" applyBorder="1" applyAlignment="1">
      <alignment horizontal="center" vertical="top" wrapText="1"/>
    </xf>
    <xf numFmtId="0" fontId="3" fillId="33" borderId="41" xfId="0" applyFont="1" applyFill="1" applyBorder="1" applyAlignment="1">
      <alignment horizontal="center" vertical="top" wrapText="1"/>
    </xf>
    <xf numFmtId="0" fontId="2" fillId="0" borderId="36" xfId="0" applyFont="1" applyBorder="1" applyAlignment="1">
      <alignment vertical="center"/>
    </xf>
    <xf numFmtId="0" fontId="3" fillId="33" borderId="47" xfId="0" applyFont="1" applyFill="1" applyBorder="1" applyAlignment="1">
      <alignment vertical="center"/>
    </xf>
    <xf numFmtId="0" fontId="3" fillId="33" borderId="49" xfId="0" applyFont="1" applyFill="1" applyBorder="1" applyAlignment="1">
      <alignment vertical="center"/>
    </xf>
    <xf numFmtId="0" fontId="3" fillId="35" borderId="50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5" borderId="2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top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5" borderId="14" xfId="0" applyFont="1" applyFill="1" applyBorder="1" applyAlignment="1">
      <alignment vertical="center"/>
    </xf>
    <xf numFmtId="0" fontId="4" fillId="33" borderId="27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vertical="center"/>
    </xf>
    <xf numFmtId="0" fontId="2" fillId="36" borderId="34" xfId="0" applyFont="1" applyFill="1" applyBorder="1" applyAlignment="1">
      <alignment horizontal="center" vertical="center" wrapText="1"/>
    </xf>
    <xf numFmtId="0" fontId="2" fillId="36" borderId="35" xfId="0" applyFont="1" applyFill="1" applyBorder="1" applyAlignment="1">
      <alignment horizontal="center" vertical="center" wrapText="1"/>
    </xf>
    <xf numFmtId="0" fontId="2" fillId="36" borderId="36" xfId="0" applyFont="1" applyFill="1" applyBorder="1" applyAlignment="1">
      <alignment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35" borderId="19" xfId="0" applyFont="1" applyFill="1" applyBorder="1" applyAlignment="1">
      <alignment horizontal="center" vertical="top" wrapText="1"/>
    </xf>
    <xf numFmtId="0" fontId="3" fillId="35" borderId="20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vertical="center"/>
    </xf>
    <xf numFmtId="0" fontId="3" fillId="35" borderId="38" xfId="0" applyFont="1" applyFill="1" applyBorder="1" applyAlignment="1">
      <alignment vertical="center"/>
    </xf>
    <xf numFmtId="0" fontId="3" fillId="35" borderId="15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5" fillId="0" borderId="34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33" borderId="52" xfId="0" applyFont="1" applyFill="1" applyBorder="1" applyAlignment="1">
      <alignment vertical="center"/>
    </xf>
    <xf numFmtId="0" fontId="3" fillId="33" borderId="55" xfId="0" applyFont="1" applyFill="1" applyBorder="1" applyAlignment="1">
      <alignment vertical="center"/>
    </xf>
    <xf numFmtId="0" fontId="3" fillId="35" borderId="61" xfId="0" applyFont="1" applyFill="1" applyBorder="1" applyAlignment="1">
      <alignment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top" wrapText="1"/>
    </xf>
    <xf numFmtId="0" fontId="3" fillId="33" borderId="32" xfId="0" applyFont="1" applyFill="1" applyBorder="1" applyAlignment="1">
      <alignment horizontal="center" vertical="top" wrapText="1"/>
    </xf>
    <xf numFmtId="0" fontId="3" fillId="33" borderId="43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65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40" borderId="27" xfId="0" applyFont="1" applyFill="1" applyBorder="1" applyAlignment="1">
      <alignment horizontal="center" vertical="center" wrapText="1"/>
    </xf>
    <xf numFmtId="0" fontId="4" fillId="40" borderId="41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8"/>
  <sheetViews>
    <sheetView view="pageBreakPreview" zoomScale="60" zoomScaleNormal="90" zoomScalePageLayoutView="0" workbookViewId="0" topLeftCell="A7">
      <selection activeCell="M41" sqref="M41"/>
    </sheetView>
  </sheetViews>
  <sheetFormatPr defaultColWidth="9.00390625" defaultRowHeight="12.75"/>
  <cols>
    <col min="1" max="1" width="33.00390625" style="5" customWidth="1"/>
    <col min="2" max="2" width="7.875" style="5" customWidth="1"/>
    <col min="3" max="3" width="7.625" style="5" customWidth="1"/>
    <col min="4" max="4" width="9.125" style="5" customWidth="1"/>
    <col min="5" max="5" width="6.375" style="5" customWidth="1"/>
    <col min="6" max="6" width="8.75390625" style="5" customWidth="1"/>
    <col min="7" max="7" width="8.75390625" style="5" bestFit="1" customWidth="1"/>
    <col min="8" max="8" width="8.25390625" style="5" customWidth="1"/>
    <col min="9" max="9" width="10.875" style="5" customWidth="1"/>
    <col min="10" max="16384" width="9.125" style="5" customWidth="1"/>
  </cols>
  <sheetData>
    <row r="1" spans="1:9" ht="11.25">
      <c r="A1" s="4" t="s">
        <v>42</v>
      </c>
      <c r="B1" s="4"/>
      <c r="C1" s="4"/>
      <c r="D1" s="4"/>
      <c r="E1" s="4"/>
      <c r="F1" s="4"/>
      <c r="G1" s="4"/>
      <c r="H1" s="4"/>
      <c r="I1" s="4"/>
    </row>
    <row r="2" spans="1:9" ht="11.25">
      <c r="A2" s="6"/>
      <c r="B2" s="6"/>
      <c r="C2" s="6"/>
      <c r="D2" s="6"/>
      <c r="E2" s="6"/>
      <c r="F2" s="6"/>
      <c r="G2" s="6"/>
      <c r="H2" s="6"/>
      <c r="I2" s="6"/>
    </row>
    <row r="3" spans="1:9" ht="11.25">
      <c r="A3" s="6"/>
      <c r="B3" s="6"/>
      <c r="C3" s="6"/>
      <c r="D3" s="6"/>
      <c r="E3" s="6"/>
      <c r="F3" s="6"/>
      <c r="G3" s="6"/>
      <c r="H3" s="6"/>
      <c r="I3" s="6"/>
    </row>
    <row r="4" spans="1:9" ht="11.25">
      <c r="A4" s="6"/>
      <c r="B4" s="6"/>
      <c r="C4" s="6"/>
      <c r="D4" s="6"/>
      <c r="E4" s="6"/>
      <c r="F4" s="6"/>
      <c r="G4" s="6"/>
      <c r="H4" s="6"/>
      <c r="I4" s="6"/>
    </row>
    <row r="5" spans="1:9" ht="11.25">
      <c r="A5" s="6"/>
      <c r="B5" s="6"/>
      <c r="C5" s="6"/>
      <c r="D5" s="6"/>
      <c r="E5" s="6"/>
      <c r="F5" s="6"/>
      <c r="G5" s="6"/>
      <c r="H5" s="6"/>
      <c r="I5" s="6"/>
    </row>
    <row r="6" spans="1:9" ht="11.25">
      <c r="A6" s="6"/>
      <c r="B6" s="6"/>
      <c r="C6" s="6"/>
      <c r="D6" s="6"/>
      <c r="E6" s="6"/>
      <c r="F6" s="6"/>
      <c r="G6" s="6"/>
      <c r="H6" s="6"/>
      <c r="I6" s="6"/>
    </row>
    <row r="7" spans="1:9" ht="11.25">
      <c r="A7" s="6"/>
      <c r="B7" s="6"/>
      <c r="C7" s="6"/>
      <c r="D7" s="6"/>
      <c r="E7" s="6"/>
      <c r="F7" s="6"/>
      <c r="G7" s="6"/>
      <c r="H7" s="6"/>
      <c r="I7" s="6"/>
    </row>
    <row r="8" spans="1:9" ht="11.25">
      <c r="A8" s="6"/>
      <c r="B8" s="6"/>
      <c r="C8" s="6"/>
      <c r="D8" s="6"/>
      <c r="E8" s="6"/>
      <c r="F8" s="6"/>
      <c r="G8" s="6"/>
      <c r="H8" s="6"/>
      <c r="I8" s="6"/>
    </row>
    <row r="10" spans="1:8" ht="60">
      <c r="A10" s="84" t="s">
        <v>120</v>
      </c>
      <c r="B10" s="7"/>
      <c r="C10" s="7"/>
      <c r="D10" s="7"/>
      <c r="E10" s="8"/>
      <c r="F10" s="8"/>
      <c r="G10" s="8"/>
      <c r="H10" s="8"/>
    </row>
    <row r="11" spans="1:8" ht="11.25">
      <c r="A11" s="9" t="s">
        <v>11</v>
      </c>
      <c r="B11" s="7"/>
      <c r="C11" s="7"/>
      <c r="D11" s="7"/>
      <c r="E11" s="9"/>
      <c r="F11" s="9"/>
      <c r="G11" s="9"/>
      <c r="H11" s="9"/>
    </row>
    <row r="12" spans="1:9" ht="12" thickBot="1">
      <c r="A12" s="204" t="s">
        <v>127</v>
      </c>
      <c r="B12" s="205"/>
      <c r="C12" s="205"/>
      <c r="D12" s="205"/>
      <c r="E12" s="205"/>
      <c r="F12" s="205"/>
      <c r="G12" s="205"/>
      <c r="H12" s="205"/>
      <c r="I12" s="205"/>
    </row>
    <row r="13" spans="1:10" ht="12" thickBot="1">
      <c r="A13" s="249" t="s">
        <v>12</v>
      </c>
      <c r="B13" s="139" t="s">
        <v>13</v>
      </c>
      <c r="C13" s="139"/>
      <c r="D13" s="139"/>
      <c r="E13" s="139"/>
      <c r="F13" s="139"/>
      <c r="G13" s="139"/>
      <c r="H13" s="139"/>
      <c r="I13" s="206" t="s">
        <v>121</v>
      </c>
      <c r="J13" s="18"/>
    </row>
    <row r="14" spans="1:10" ht="12" thickBot="1">
      <c r="A14" s="250"/>
      <c r="B14" s="209" t="s">
        <v>58</v>
      </c>
      <c r="C14" s="209"/>
      <c r="D14" s="139" t="s">
        <v>70</v>
      </c>
      <c r="E14" s="139"/>
      <c r="F14" s="139" t="s">
        <v>59</v>
      </c>
      <c r="G14" s="139"/>
      <c r="H14" s="139"/>
      <c r="I14" s="207"/>
      <c r="J14" s="18"/>
    </row>
    <row r="15" spans="1:10" ht="12" thickBot="1">
      <c r="A15" s="251"/>
      <c r="B15" s="209"/>
      <c r="C15" s="209"/>
      <c r="D15" s="139"/>
      <c r="E15" s="139"/>
      <c r="F15" s="10" t="s">
        <v>217</v>
      </c>
      <c r="G15" s="10" t="s">
        <v>220</v>
      </c>
      <c r="H15" s="10" t="s">
        <v>221</v>
      </c>
      <c r="I15" s="208"/>
      <c r="J15" s="18"/>
    </row>
    <row r="16" spans="1:10" ht="12" thickBot="1">
      <c r="A16" s="141" t="s">
        <v>149</v>
      </c>
      <c r="B16" s="142"/>
      <c r="C16" s="142"/>
      <c r="D16" s="142"/>
      <c r="E16" s="142"/>
      <c r="F16" s="142"/>
      <c r="G16" s="142"/>
      <c r="H16" s="142"/>
      <c r="I16" s="143"/>
      <c r="J16" s="18"/>
    </row>
    <row r="17" spans="1:10" ht="11.25">
      <c r="A17" s="11" t="s">
        <v>71</v>
      </c>
      <c r="B17" s="252"/>
      <c r="C17" s="252"/>
      <c r="D17" s="145"/>
      <c r="E17" s="145"/>
      <c r="F17" s="12"/>
      <c r="G17" s="12"/>
      <c r="H17" s="12"/>
      <c r="I17" s="13">
        <f>IF(F17=0,,F17/B17)*100</f>
        <v>0</v>
      </c>
      <c r="J17" s="18"/>
    </row>
    <row r="18" spans="1:10" ht="11.25">
      <c r="A18" s="14" t="s">
        <v>72</v>
      </c>
      <c r="B18" s="125"/>
      <c r="C18" s="125"/>
      <c r="D18" s="144"/>
      <c r="E18" s="144"/>
      <c r="F18" s="16"/>
      <c r="G18" s="16"/>
      <c r="H18" s="16"/>
      <c r="I18" s="17">
        <f aca="true" t="shared" si="0" ref="I18:I36">IF(F18=0,,F18/B18)*100</f>
        <v>0</v>
      </c>
      <c r="J18" s="18"/>
    </row>
    <row r="19" spans="1:10" ht="28.5" customHeight="1">
      <c r="A19" s="14" t="s">
        <v>206</v>
      </c>
      <c r="B19" s="214"/>
      <c r="C19" s="215"/>
      <c r="D19" s="238"/>
      <c r="E19" s="239"/>
      <c r="F19" s="104"/>
      <c r="G19" s="104"/>
      <c r="H19" s="104"/>
      <c r="I19" s="17"/>
      <c r="J19" s="18"/>
    </row>
    <row r="20" spans="1:10" ht="39.75" customHeight="1">
      <c r="A20" s="14" t="s">
        <v>208</v>
      </c>
      <c r="B20" s="125"/>
      <c r="C20" s="125"/>
      <c r="D20" s="144"/>
      <c r="E20" s="144"/>
      <c r="F20" s="16"/>
      <c r="G20" s="16"/>
      <c r="H20" s="16"/>
      <c r="I20" s="17">
        <f t="shared" si="0"/>
        <v>0</v>
      </c>
      <c r="J20" s="18"/>
    </row>
    <row r="21" spans="1:10" ht="39" customHeight="1">
      <c r="A21" s="14" t="s">
        <v>207</v>
      </c>
      <c r="B21" s="125"/>
      <c r="C21" s="125"/>
      <c r="D21" s="144"/>
      <c r="E21" s="144"/>
      <c r="F21" s="16"/>
      <c r="G21" s="16"/>
      <c r="H21" s="16"/>
      <c r="I21" s="17">
        <f t="shared" si="0"/>
        <v>0</v>
      </c>
      <c r="J21" s="18"/>
    </row>
    <row r="22" spans="1:10" ht="22.5">
      <c r="A22" s="14" t="s">
        <v>165</v>
      </c>
      <c r="B22" s="125"/>
      <c r="C22" s="125"/>
      <c r="D22" s="144"/>
      <c r="E22" s="144"/>
      <c r="F22" s="16"/>
      <c r="G22" s="16"/>
      <c r="H22" s="16"/>
      <c r="I22" s="17">
        <f t="shared" si="0"/>
        <v>0</v>
      </c>
      <c r="J22" s="18"/>
    </row>
    <row r="23" spans="1:11" ht="67.5" customHeight="1">
      <c r="A23" s="105" t="s">
        <v>209</v>
      </c>
      <c r="B23" s="125"/>
      <c r="C23" s="125"/>
      <c r="D23" s="144"/>
      <c r="E23" s="144"/>
      <c r="F23" s="16"/>
      <c r="G23" s="16"/>
      <c r="H23" s="16"/>
      <c r="I23" s="17">
        <f t="shared" si="0"/>
        <v>0</v>
      </c>
      <c r="J23" s="18"/>
      <c r="K23" s="19"/>
    </row>
    <row r="24" spans="1:11" ht="22.5">
      <c r="A24" s="14" t="s">
        <v>14</v>
      </c>
      <c r="B24" s="125"/>
      <c r="C24" s="125"/>
      <c r="D24" s="144"/>
      <c r="E24" s="144"/>
      <c r="F24" s="16"/>
      <c r="G24" s="16"/>
      <c r="H24" s="16"/>
      <c r="I24" s="20"/>
      <c r="J24" s="21"/>
      <c r="K24" s="19"/>
    </row>
    <row r="25" spans="1:11" ht="22.5">
      <c r="A25" s="14" t="s">
        <v>48</v>
      </c>
      <c r="B25" s="125"/>
      <c r="C25" s="125"/>
      <c r="D25" s="144"/>
      <c r="E25" s="144"/>
      <c r="F25" s="16"/>
      <c r="G25" s="16"/>
      <c r="H25" s="16"/>
      <c r="I25" s="20"/>
      <c r="J25" s="18"/>
      <c r="K25" s="19"/>
    </row>
    <row r="26" spans="1:10" ht="22.5">
      <c r="A26" s="14" t="s">
        <v>137</v>
      </c>
      <c r="B26" s="125"/>
      <c r="C26" s="125"/>
      <c r="D26" s="144"/>
      <c r="E26" s="144"/>
      <c r="F26" s="16"/>
      <c r="G26" s="16"/>
      <c r="H26" s="16"/>
      <c r="I26" s="20"/>
      <c r="J26" s="18"/>
    </row>
    <row r="27" spans="1:10" ht="22.5">
      <c r="A27" s="14" t="s">
        <v>15</v>
      </c>
      <c r="B27" s="125"/>
      <c r="C27" s="125"/>
      <c r="D27" s="144"/>
      <c r="E27" s="144"/>
      <c r="F27" s="16"/>
      <c r="G27" s="16"/>
      <c r="H27" s="16"/>
      <c r="I27" s="20"/>
      <c r="J27" s="18"/>
    </row>
    <row r="28" spans="1:10" ht="22.5">
      <c r="A28" s="14" t="s">
        <v>174</v>
      </c>
      <c r="B28" s="214"/>
      <c r="C28" s="215"/>
      <c r="D28" s="238"/>
      <c r="E28" s="239"/>
      <c r="F28" s="16"/>
      <c r="G28" s="16"/>
      <c r="H28" s="16"/>
      <c r="I28" s="20"/>
      <c r="J28" s="18"/>
    </row>
    <row r="29" spans="1:10" ht="22.5">
      <c r="A29" s="14" t="s">
        <v>73</v>
      </c>
      <c r="B29" s="125"/>
      <c r="C29" s="125"/>
      <c r="D29" s="144"/>
      <c r="E29" s="144"/>
      <c r="F29" s="16"/>
      <c r="G29" s="16"/>
      <c r="H29" s="16"/>
      <c r="I29" s="17">
        <f t="shared" si="0"/>
        <v>0</v>
      </c>
      <c r="J29" s="18"/>
    </row>
    <row r="30" spans="1:11" ht="33.75">
      <c r="A30" s="14" t="s">
        <v>167</v>
      </c>
      <c r="B30" s="125"/>
      <c r="C30" s="125"/>
      <c r="D30" s="144"/>
      <c r="E30" s="144"/>
      <c r="F30" s="16"/>
      <c r="G30" s="16"/>
      <c r="H30" s="16"/>
      <c r="I30" s="17">
        <f t="shared" si="0"/>
        <v>0</v>
      </c>
      <c r="J30" s="18"/>
      <c r="K30" s="19"/>
    </row>
    <row r="31" spans="1:11" ht="27" customHeight="1">
      <c r="A31" s="14" t="s">
        <v>218</v>
      </c>
      <c r="B31" s="125"/>
      <c r="C31" s="125"/>
      <c r="D31" s="144"/>
      <c r="E31" s="144"/>
      <c r="F31" s="108"/>
      <c r="G31" s="108"/>
      <c r="H31" s="108"/>
      <c r="I31" s="17">
        <f>IF(F31=0,,F31/B31)*100</f>
        <v>0</v>
      </c>
      <c r="J31" s="18"/>
      <c r="K31" s="19"/>
    </row>
    <row r="32" spans="1:11" ht="22.5">
      <c r="A32" s="14" t="s">
        <v>105</v>
      </c>
      <c r="B32" s="125"/>
      <c r="C32" s="125"/>
      <c r="D32" s="144"/>
      <c r="E32" s="144"/>
      <c r="F32" s="16"/>
      <c r="G32" s="16"/>
      <c r="H32" s="16"/>
      <c r="I32" s="17">
        <f t="shared" si="0"/>
        <v>0</v>
      </c>
      <c r="J32" s="18"/>
      <c r="K32" s="19"/>
    </row>
    <row r="33" spans="1:11" ht="11.25">
      <c r="A33" s="14" t="s">
        <v>74</v>
      </c>
      <c r="B33" s="125"/>
      <c r="C33" s="125"/>
      <c r="D33" s="144"/>
      <c r="E33" s="144"/>
      <c r="F33" s="16"/>
      <c r="G33" s="16"/>
      <c r="H33" s="16"/>
      <c r="I33" s="17">
        <f t="shared" si="0"/>
        <v>0</v>
      </c>
      <c r="J33" s="101"/>
      <c r="K33" s="22"/>
    </row>
    <row r="34" spans="1:11" ht="22.5">
      <c r="A34" s="14" t="s">
        <v>175</v>
      </c>
      <c r="B34" s="125"/>
      <c r="C34" s="125"/>
      <c r="D34" s="144"/>
      <c r="E34" s="144"/>
      <c r="F34" s="16"/>
      <c r="G34" s="16"/>
      <c r="H34" s="16"/>
      <c r="I34" s="17">
        <f t="shared" si="0"/>
        <v>0</v>
      </c>
      <c r="J34" s="18"/>
      <c r="K34" s="19"/>
    </row>
    <row r="35" spans="1:10" ht="11.25">
      <c r="A35" s="14" t="s">
        <v>168</v>
      </c>
      <c r="B35" s="125"/>
      <c r="C35" s="125"/>
      <c r="D35" s="144"/>
      <c r="E35" s="144"/>
      <c r="F35" s="16"/>
      <c r="G35" s="16"/>
      <c r="H35" s="16"/>
      <c r="I35" s="17">
        <f t="shared" si="0"/>
        <v>0</v>
      </c>
      <c r="J35" s="18"/>
    </row>
    <row r="36" spans="1:10" ht="11.25">
      <c r="A36" s="14" t="s">
        <v>176</v>
      </c>
      <c r="B36" s="125"/>
      <c r="C36" s="125"/>
      <c r="D36" s="144"/>
      <c r="E36" s="144"/>
      <c r="F36" s="16"/>
      <c r="G36" s="16"/>
      <c r="H36" s="16"/>
      <c r="I36" s="17">
        <f t="shared" si="0"/>
        <v>0</v>
      </c>
      <c r="J36" s="18"/>
    </row>
    <row r="37" spans="1:10" ht="22.5">
      <c r="A37" s="2" t="s">
        <v>177</v>
      </c>
      <c r="B37" s="144"/>
      <c r="C37" s="144"/>
      <c r="D37" s="144"/>
      <c r="E37" s="144"/>
      <c r="F37" s="16"/>
      <c r="G37" s="16"/>
      <c r="H37" s="16"/>
      <c r="I37" s="23"/>
      <c r="J37" s="18"/>
    </row>
    <row r="38" spans="1:10" ht="23.25" thickBot="1">
      <c r="A38" s="24" t="s">
        <v>178</v>
      </c>
      <c r="B38" s="151"/>
      <c r="C38" s="151"/>
      <c r="D38" s="151"/>
      <c r="E38" s="151"/>
      <c r="F38" s="25"/>
      <c r="G38" s="25"/>
      <c r="H38" s="25"/>
      <c r="I38" s="26"/>
      <c r="J38" s="18"/>
    </row>
    <row r="39" spans="1:10" ht="12" thickBot="1">
      <c r="A39" s="110" t="s">
        <v>151</v>
      </c>
      <c r="B39" s="111"/>
      <c r="C39" s="111"/>
      <c r="D39" s="111"/>
      <c r="E39" s="111"/>
      <c r="F39" s="111"/>
      <c r="G39" s="111"/>
      <c r="H39" s="111"/>
      <c r="I39" s="112"/>
      <c r="J39" s="18"/>
    </row>
    <row r="40" spans="1:10" ht="22.5">
      <c r="A40" s="27" t="s">
        <v>94</v>
      </c>
      <c r="B40" s="145" t="s">
        <v>96</v>
      </c>
      <c r="C40" s="145"/>
      <c r="D40" s="145" t="s">
        <v>97</v>
      </c>
      <c r="E40" s="145"/>
      <c r="F40" s="145" t="s">
        <v>98</v>
      </c>
      <c r="G40" s="145"/>
      <c r="H40" s="145"/>
      <c r="I40" s="28" t="s">
        <v>99</v>
      </c>
      <c r="J40" s="18"/>
    </row>
    <row r="41" spans="1:10" ht="11.25">
      <c r="A41" s="2" t="s">
        <v>60</v>
      </c>
      <c r="B41" s="140">
        <f>D41+F41</f>
        <v>0</v>
      </c>
      <c r="C41" s="140"/>
      <c r="D41" s="144"/>
      <c r="E41" s="144"/>
      <c r="F41" s="144"/>
      <c r="G41" s="144"/>
      <c r="H41" s="144"/>
      <c r="I41" s="17">
        <f>IF(D41=0,,D41/B41)*100</f>
        <v>0</v>
      </c>
      <c r="J41" s="18"/>
    </row>
    <row r="42" spans="1:10" ht="11.25">
      <c r="A42" s="2" t="s">
        <v>61</v>
      </c>
      <c r="B42" s="140">
        <f>D42+F42</f>
        <v>0</v>
      </c>
      <c r="C42" s="140"/>
      <c r="D42" s="144"/>
      <c r="E42" s="144"/>
      <c r="F42" s="144"/>
      <c r="G42" s="144"/>
      <c r="H42" s="144"/>
      <c r="I42" s="17">
        <f>IF(D42=0,,D42/B42)*100</f>
        <v>0</v>
      </c>
      <c r="J42" s="18"/>
    </row>
    <row r="43" spans="1:10" ht="11.25">
      <c r="A43" s="2" t="s">
        <v>62</v>
      </c>
      <c r="B43" s="140">
        <f>D43+F43</f>
        <v>0</v>
      </c>
      <c r="C43" s="140"/>
      <c r="D43" s="144"/>
      <c r="E43" s="144"/>
      <c r="F43" s="144"/>
      <c r="G43" s="144"/>
      <c r="H43" s="144"/>
      <c r="I43" s="17">
        <f>IF(D43=0,,D43/B43)*100</f>
        <v>0</v>
      </c>
      <c r="J43" s="18"/>
    </row>
    <row r="44" spans="1:10" ht="11.25">
      <c r="A44" s="2" t="s">
        <v>63</v>
      </c>
      <c r="B44" s="140">
        <f>D44+F44</f>
        <v>0</v>
      </c>
      <c r="C44" s="140"/>
      <c r="D44" s="144"/>
      <c r="E44" s="144"/>
      <c r="F44" s="144"/>
      <c r="G44" s="144"/>
      <c r="H44" s="144"/>
      <c r="I44" s="17">
        <f>IF(D44=0,,D44/B44)*100</f>
        <v>0</v>
      </c>
      <c r="J44" s="18"/>
    </row>
    <row r="45" spans="1:10" ht="22.5">
      <c r="A45" s="2" t="s">
        <v>100</v>
      </c>
      <c r="B45" s="144" t="s">
        <v>96</v>
      </c>
      <c r="C45" s="144"/>
      <c r="D45" s="144" t="s">
        <v>97</v>
      </c>
      <c r="E45" s="144"/>
      <c r="F45" s="144" t="s">
        <v>98</v>
      </c>
      <c r="G45" s="144"/>
      <c r="H45" s="144"/>
      <c r="I45" s="29" t="s">
        <v>99</v>
      </c>
      <c r="J45" s="18"/>
    </row>
    <row r="46" spans="1:10" ht="12" thickBot="1">
      <c r="A46" s="24"/>
      <c r="B46" s="146">
        <f>D46+F46</f>
        <v>0</v>
      </c>
      <c r="C46" s="146"/>
      <c r="D46" s="151"/>
      <c r="E46" s="151"/>
      <c r="F46" s="151"/>
      <c r="G46" s="151"/>
      <c r="H46" s="151"/>
      <c r="I46" s="30">
        <f>IF(D46=0,,D46/B46)*100</f>
        <v>0</v>
      </c>
      <c r="J46" s="31"/>
    </row>
    <row r="47" spans="1:10" ht="12" thickBot="1">
      <c r="A47" s="110" t="s">
        <v>158</v>
      </c>
      <c r="B47" s="111"/>
      <c r="C47" s="111"/>
      <c r="D47" s="111"/>
      <c r="E47" s="111"/>
      <c r="F47" s="111"/>
      <c r="G47" s="111"/>
      <c r="H47" s="111"/>
      <c r="I47" s="112"/>
      <c r="J47" s="31"/>
    </row>
    <row r="48" spans="1:10" ht="106.5" customHeight="1">
      <c r="A48" s="32" t="s">
        <v>216</v>
      </c>
      <c r="B48" s="33" t="s">
        <v>40</v>
      </c>
      <c r="C48" s="33" t="s">
        <v>16</v>
      </c>
      <c r="D48" s="33" t="s">
        <v>195</v>
      </c>
      <c r="E48" s="147" t="s">
        <v>160</v>
      </c>
      <c r="F48" s="148"/>
      <c r="G48" s="34" t="s">
        <v>143</v>
      </c>
      <c r="H48" s="33" t="s">
        <v>196</v>
      </c>
      <c r="I48" s="35" t="s">
        <v>161</v>
      </c>
      <c r="J48" s="18"/>
    </row>
    <row r="49" spans="1:10" ht="11.25">
      <c r="A49" s="136" t="s">
        <v>193</v>
      </c>
      <c r="B49" s="137"/>
      <c r="C49" s="137"/>
      <c r="D49" s="137"/>
      <c r="E49" s="137"/>
      <c r="F49" s="137"/>
      <c r="G49" s="137"/>
      <c r="H49" s="137"/>
      <c r="I49" s="138"/>
      <c r="J49" s="18"/>
    </row>
    <row r="50" spans="1:10" ht="11.25">
      <c r="A50" s="36" t="s">
        <v>93</v>
      </c>
      <c r="B50" s="15"/>
      <c r="C50" s="15"/>
      <c r="D50" s="37">
        <f>(B50/1000)*C50</f>
        <v>0</v>
      </c>
      <c r="E50" s="125"/>
      <c r="F50" s="125"/>
      <c r="G50" s="15"/>
      <c r="H50" s="15"/>
      <c r="I50" s="38"/>
      <c r="J50" s="18"/>
    </row>
    <row r="51" spans="1:12" ht="11.25">
      <c r="A51" s="36" t="s">
        <v>92</v>
      </c>
      <c r="B51" s="15"/>
      <c r="C51" s="15"/>
      <c r="D51" s="37">
        <f>(B51/1000)*C51</f>
        <v>0</v>
      </c>
      <c r="E51" s="125"/>
      <c r="F51" s="125"/>
      <c r="G51" s="15"/>
      <c r="H51" s="15"/>
      <c r="I51" s="38"/>
      <c r="J51" s="18"/>
      <c r="L51" s="19"/>
    </row>
    <row r="52" spans="1:12" ht="11.25">
      <c r="A52" s="36" t="s">
        <v>144</v>
      </c>
      <c r="B52" s="15"/>
      <c r="C52" s="15"/>
      <c r="D52" s="37">
        <f>(B52/1000)*C52</f>
        <v>0</v>
      </c>
      <c r="E52" s="125"/>
      <c r="F52" s="125"/>
      <c r="G52" s="15"/>
      <c r="H52" s="15"/>
      <c r="I52" s="38"/>
      <c r="J52" s="18"/>
      <c r="L52" s="19"/>
    </row>
    <row r="53" spans="1:12" ht="11.25">
      <c r="A53" s="36" t="s">
        <v>145</v>
      </c>
      <c r="B53" s="15"/>
      <c r="C53" s="15"/>
      <c r="D53" s="37">
        <f>(B53/1000)*C53</f>
        <v>0</v>
      </c>
      <c r="E53" s="125"/>
      <c r="F53" s="125"/>
      <c r="G53" s="15"/>
      <c r="H53" s="15"/>
      <c r="I53" s="38"/>
      <c r="J53" s="18"/>
      <c r="L53" s="19"/>
    </row>
    <row r="54" spans="1:12" ht="11.25">
      <c r="A54" s="36" t="s">
        <v>146</v>
      </c>
      <c r="B54" s="15"/>
      <c r="C54" s="15"/>
      <c r="D54" s="37">
        <f>(B54/1000)*C54</f>
        <v>0</v>
      </c>
      <c r="E54" s="125"/>
      <c r="F54" s="125"/>
      <c r="G54" s="15"/>
      <c r="H54" s="15"/>
      <c r="I54" s="38"/>
      <c r="J54" s="18"/>
      <c r="L54" s="19"/>
    </row>
    <row r="55" spans="1:12" ht="22.5">
      <c r="A55" s="39" t="s">
        <v>122</v>
      </c>
      <c r="B55" s="40"/>
      <c r="C55" s="37">
        <f>SUM(C50:C54)</f>
        <v>0</v>
      </c>
      <c r="D55" s="37">
        <f>SUM(D50:D54)*2</f>
        <v>0</v>
      </c>
      <c r="E55" s="140"/>
      <c r="F55" s="140"/>
      <c r="G55" s="40"/>
      <c r="H55" s="40"/>
      <c r="I55" s="41"/>
      <c r="J55" s="18"/>
      <c r="K55" s="19"/>
      <c r="L55" s="19"/>
    </row>
    <row r="56" spans="1:22" ht="11.25">
      <c r="A56" s="136" t="s">
        <v>138</v>
      </c>
      <c r="B56" s="137"/>
      <c r="C56" s="137"/>
      <c r="D56" s="137"/>
      <c r="E56" s="137"/>
      <c r="F56" s="137"/>
      <c r="G56" s="137"/>
      <c r="H56" s="137"/>
      <c r="I56" s="138"/>
      <c r="J56" s="18"/>
      <c r="V56" s="42"/>
    </row>
    <row r="57" spans="1:22" ht="11.25">
      <c r="A57" s="36" t="s">
        <v>93</v>
      </c>
      <c r="B57" s="15"/>
      <c r="C57" s="15"/>
      <c r="D57" s="37">
        <f>(B57/1000)*C57</f>
        <v>0</v>
      </c>
      <c r="E57" s="125"/>
      <c r="F57" s="125"/>
      <c r="G57" s="15"/>
      <c r="H57" s="15"/>
      <c r="I57" s="38"/>
      <c r="J57" s="18"/>
      <c r="V57" s="42"/>
    </row>
    <row r="58" spans="1:22" ht="11.25">
      <c r="A58" s="36" t="s">
        <v>92</v>
      </c>
      <c r="B58" s="15"/>
      <c r="C58" s="15"/>
      <c r="D58" s="37">
        <f>(B58/1000)*C58</f>
        <v>0</v>
      </c>
      <c r="E58" s="125"/>
      <c r="F58" s="125"/>
      <c r="G58" s="15"/>
      <c r="H58" s="15"/>
      <c r="I58" s="38"/>
      <c r="J58" s="18"/>
      <c r="V58" s="42"/>
    </row>
    <row r="59" spans="1:22" ht="11.25">
      <c r="A59" s="36" t="s">
        <v>144</v>
      </c>
      <c r="B59" s="15"/>
      <c r="C59" s="15"/>
      <c r="D59" s="37">
        <f>(B59/1000)*C59</f>
        <v>0</v>
      </c>
      <c r="E59" s="125"/>
      <c r="F59" s="125"/>
      <c r="G59" s="15"/>
      <c r="H59" s="15"/>
      <c r="I59" s="38"/>
      <c r="J59" s="18"/>
      <c r="V59" s="42"/>
    </row>
    <row r="60" spans="1:22" ht="11.25">
      <c r="A60" s="36" t="s">
        <v>145</v>
      </c>
      <c r="B60" s="15"/>
      <c r="C60" s="15"/>
      <c r="D60" s="37">
        <f>(B60/1000)*C60</f>
        <v>0</v>
      </c>
      <c r="E60" s="125"/>
      <c r="F60" s="125"/>
      <c r="G60" s="15"/>
      <c r="H60" s="15"/>
      <c r="I60" s="38"/>
      <c r="J60" s="18"/>
      <c r="V60" s="42"/>
    </row>
    <row r="61" spans="1:10" ht="11.25">
      <c r="A61" s="36" t="s">
        <v>146</v>
      </c>
      <c r="B61" s="15"/>
      <c r="C61" s="15"/>
      <c r="D61" s="37">
        <f>(B61/1000)*C61</f>
        <v>0</v>
      </c>
      <c r="E61" s="125"/>
      <c r="F61" s="125"/>
      <c r="G61" s="15"/>
      <c r="H61" s="15"/>
      <c r="I61" s="38"/>
      <c r="J61" s="18"/>
    </row>
    <row r="62" spans="1:10" ht="22.5">
      <c r="A62" s="39" t="s">
        <v>123</v>
      </c>
      <c r="B62" s="40"/>
      <c r="C62" s="37">
        <f>SUM(C57:C61)</f>
        <v>0</v>
      </c>
      <c r="D62" s="37">
        <f>SUM(D57:D61)*2</f>
        <v>0</v>
      </c>
      <c r="E62" s="140"/>
      <c r="F62" s="140"/>
      <c r="G62" s="40"/>
      <c r="H62" s="40"/>
      <c r="I62" s="41"/>
      <c r="J62" s="18"/>
    </row>
    <row r="63" spans="1:10" ht="11.25">
      <c r="A63" s="136" t="s">
        <v>139</v>
      </c>
      <c r="B63" s="137"/>
      <c r="C63" s="137"/>
      <c r="D63" s="137"/>
      <c r="E63" s="137"/>
      <c r="F63" s="137"/>
      <c r="G63" s="137"/>
      <c r="H63" s="137"/>
      <c r="I63" s="138"/>
      <c r="J63" s="18"/>
    </row>
    <row r="64" spans="1:10" ht="11.25">
      <c r="A64" s="36" t="s">
        <v>93</v>
      </c>
      <c r="B64" s="43"/>
      <c r="C64" s="43"/>
      <c r="D64" s="37">
        <f>(B64/1000)*C64</f>
        <v>0</v>
      </c>
      <c r="E64" s="214"/>
      <c r="F64" s="215"/>
      <c r="G64" s="15"/>
      <c r="H64" s="15"/>
      <c r="I64" s="38"/>
      <c r="J64" s="18"/>
    </row>
    <row r="65" spans="1:10" ht="11.25">
      <c r="A65" s="36" t="s">
        <v>92</v>
      </c>
      <c r="B65" s="43"/>
      <c r="C65" s="43"/>
      <c r="D65" s="37">
        <f>(B65/1000)*C65</f>
        <v>0</v>
      </c>
      <c r="E65" s="125"/>
      <c r="F65" s="125"/>
      <c r="G65" s="15"/>
      <c r="H65" s="15"/>
      <c r="I65" s="38"/>
      <c r="J65" s="18"/>
    </row>
    <row r="66" spans="1:10" ht="11.25">
      <c r="A66" s="36" t="s">
        <v>144</v>
      </c>
      <c r="B66" s="43"/>
      <c r="C66" s="43"/>
      <c r="D66" s="37">
        <f>(B66/1000)*C66</f>
        <v>0</v>
      </c>
      <c r="E66" s="214"/>
      <c r="F66" s="215"/>
      <c r="G66" s="15"/>
      <c r="H66" s="15"/>
      <c r="I66" s="38"/>
      <c r="J66" s="18"/>
    </row>
    <row r="67" spans="1:10" ht="11.25">
      <c r="A67" s="36" t="s">
        <v>145</v>
      </c>
      <c r="B67" s="43"/>
      <c r="C67" s="43"/>
      <c r="D67" s="37">
        <f>(B67/1000)*C67</f>
        <v>0</v>
      </c>
      <c r="E67" s="214"/>
      <c r="F67" s="215"/>
      <c r="G67" s="15"/>
      <c r="H67" s="15"/>
      <c r="I67" s="38"/>
      <c r="J67" s="18"/>
    </row>
    <row r="68" spans="1:10" ht="11.25">
      <c r="A68" s="36" t="s">
        <v>146</v>
      </c>
      <c r="B68" s="43"/>
      <c r="C68" s="43"/>
      <c r="D68" s="37">
        <f>(B68/1000)*C68</f>
        <v>0</v>
      </c>
      <c r="E68" s="214"/>
      <c r="F68" s="215"/>
      <c r="G68" s="15"/>
      <c r="H68" s="15"/>
      <c r="I68" s="38"/>
      <c r="J68" s="18"/>
    </row>
    <row r="69" spans="1:10" ht="22.5">
      <c r="A69" s="39" t="s">
        <v>124</v>
      </c>
      <c r="B69" s="40"/>
      <c r="C69" s="37">
        <f>SUM(C64:C68)</f>
        <v>0</v>
      </c>
      <c r="D69" s="37">
        <f>SUM(D64:D68)</f>
        <v>0</v>
      </c>
      <c r="E69" s="140"/>
      <c r="F69" s="140"/>
      <c r="G69" s="40"/>
      <c r="H69" s="40"/>
      <c r="I69" s="41"/>
      <c r="J69" s="18"/>
    </row>
    <row r="70" spans="1:11" ht="11.25">
      <c r="A70" s="136" t="s">
        <v>140</v>
      </c>
      <c r="B70" s="137"/>
      <c r="C70" s="137"/>
      <c r="D70" s="137"/>
      <c r="E70" s="137"/>
      <c r="F70" s="137"/>
      <c r="G70" s="137"/>
      <c r="H70" s="137"/>
      <c r="I70" s="138"/>
      <c r="J70" s="18"/>
      <c r="K70" s="44"/>
    </row>
    <row r="71" spans="1:11" ht="11.25">
      <c r="A71" s="36" t="s">
        <v>93</v>
      </c>
      <c r="B71" s="43"/>
      <c r="C71" s="43"/>
      <c r="D71" s="37">
        <f>(B71/1000)*C71</f>
        <v>0</v>
      </c>
      <c r="E71" s="214"/>
      <c r="F71" s="215"/>
      <c r="G71" s="15"/>
      <c r="H71" s="15"/>
      <c r="I71" s="38"/>
      <c r="J71" s="18"/>
      <c r="K71" s="44"/>
    </row>
    <row r="72" spans="1:11" ht="11.25">
      <c r="A72" s="36" t="s">
        <v>92</v>
      </c>
      <c r="B72" s="43"/>
      <c r="C72" s="43"/>
      <c r="D72" s="37">
        <f>(B72/1000)*C72</f>
        <v>0</v>
      </c>
      <c r="E72" s="214"/>
      <c r="F72" s="215"/>
      <c r="G72" s="15"/>
      <c r="H72" s="15"/>
      <c r="I72" s="38"/>
      <c r="J72" s="18"/>
      <c r="K72" s="44"/>
    </row>
    <row r="73" spans="1:11" ht="11.25">
      <c r="A73" s="36" t="s">
        <v>144</v>
      </c>
      <c r="B73" s="43"/>
      <c r="C73" s="43"/>
      <c r="D73" s="37">
        <f>(B73/1000)*C73</f>
        <v>0</v>
      </c>
      <c r="E73" s="214"/>
      <c r="F73" s="215"/>
      <c r="G73" s="15"/>
      <c r="H73" s="15"/>
      <c r="I73" s="38"/>
      <c r="J73" s="18"/>
      <c r="K73" s="44"/>
    </row>
    <row r="74" spans="1:11" ht="11.25">
      <c r="A74" s="36" t="s">
        <v>145</v>
      </c>
      <c r="B74" s="43"/>
      <c r="C74" s="43"/>
      <c r="D74" s="37">
        <f>(B74/1000)*C74</f>
        <v>0</v>
      </c>
      <c r="E74" s="214"/>
      <c r="F74" s="215"/>
      <c r="G74" s="15"/>
      <c r="H74" s="15"/>
      <c r="I74" s="38"/>
      <c r="J74" s="18"/>
      <c r="K74" s="44"/>
    </row>
    <row r="75" spans="1:11" ht="11.25">
      <c r="A75" s="36" t="s">
        <v>146</v>
      </c>
      <c r="B75" s="43"/>
      <c r="C75" s="43"/>
      <c r="D75" s="37">
        <f>(B75/1000)*C75</f>
        <v>0</v>
      </c>
      <c r="E75" s="214"/>
      <c r="F75" s="215"/>
      <c r="G75" s="15"/>
      <c r="H75" s="15"/>
      <c r="I75" s="38"/>
      <c r="J75" s="18"/>
      <c r="K75" s="44"/>
    </row>
    <row r="76" spans="1:11" ht="23.25" thickBot="1">
      <c r="A76" s="45" t="s">
        <v>125</v>
      </c>
      <c r="B76" s="46"/>
      <c r="C76" s="47">
        <f>SUM(C71:C75)</f>
        <v>0</v>
      </c>
      <c r="D76" s="47">
        <f>SUM(D71:D75)</f>
        <v>0</v>
      </c>
      <c r="E76" s="155"/>
      <c r="F76" s="155"/>
      <c r="G76" s="46"/>
      <c r="H76" s="46"/>
      <c r="I76" s="48"/>
      <c r="J76" s="18"/>
      <c r="K76" s="44"/>
    </row>
    <row r="77" spans="1:11" ht="12" thickBot="1">
      <c r="A77" s="159" t="s">
        <v>150</v>
      </c>
      <c r="B77" s="160"/>
      <c r="C77" s="160"/>
      <c r="D77" s="160"/>
      <c r="E77" s="160"/>
      <c r="F77" s="160"/>
      <c r="G77" s="160"/>
      <c r="H77" s="160"/>
      <c r="I77" s="161"/>
      <c r="J77" s="18"/>
      <c r="K77" s="44"/>
    </row>
    <row r="78" spans="1:11" ht="22.5">
      <c r="A78" s="49" t="s">
        <v>46</v>
      </c>
      <c r="B78" s="152"/>
      <c r="C78" s="153"/>
      <c r="D78" s="153"/>
      <c r="E78" s="153"/>
      <c r="F78" s="153"/>
      <c r="G78" s="153"/>
      <c r="H78" s="153"/>
      <c r="I78" s="154"/>
      <c r="J78" s="18"/>
      <c r="K78" s="44"/>
    </row>
    <row r="79" spans="1:11" ht="22.5">
      <c r="A79" s="50" t="s">
        <v>47</v>
      </c>
      <c r="B79" s="156"/>
      <c r="C79" s="157"/>
      <c r="D79" s="157"/>
      <c r="E79" s="157"/>
      <c r="F79" s="157"/>
      <c r="G79" s="157"/>
      <c r="H79" s="157"/>
      <c r="I79" s="158"/>
      <c r="J79" s="18"/>
      <c r="K79" s="44"/>
    </row>
    <row r="80" spans="1:12" ht="56.25">
      <c r="A80" s="202" t="s">
        <v>141</v>
      </c>
      <c r="B80" s="162" t="s">
        <v>17</v>
      </c>
      <c r="C80" s="163"/>
      <c r="D80" s="51" t="s">
        <v>117</v>
      </c>
      <c r="E80" s="162" t="s">
        <v>128</v>
      </c>
      <c r="F80" s="163"/>
      <c r="G80" s="51" t="s">
        <v>129</v>
      </c>
      <c r="H80" s="51" t="s">
        <v>179</v>
      </c>
      <c r="I80" s="52" t="s">
        <v>18</v>
      </c>
      <c r="J80" s="18"/>
      <c r="K80" s="53"/>
      <c r="L80" s="53"/>
    </row>
    <row r="81" spans="1:10" ht="11.25">
      <c r="A81" s="203"/>
      <c r="B81" s="131" t="s">
        <v>19</v>
      </c>
      <c r="C81" s="132"/>
      <c r="D81" s="54"/>
      <c r="E81" s="162"/>
      <c r="F81" s="163"/>
      <c r="G81" s="54"/>
      <c r="H81" s="54"/>
      <c r="I81" s="55"/>
      <c r="J81" s="18"/>
    </row>
    <row r="82" spans="1:10" ht="11.25">
      <c r="A82" s="203"/>
      <c r="B82" s="166" t="s">
        <v>43</v>
      </c>
      <c r="C82" s="167"/>
      <c r="D82" s="56"/>
      <c r="E82" s="238"/>
      <c r="F82" s="239"/>
      <c r="G82" s="57"/>
      <c r="H82" s="57"/>
      <c r="I82" s="29"/>
      <c r="J82" s="18"/>
    </row>
    <row r="83" spans="1:12" ht="11.25">
      <c r="A83" s="203"/>
      <c r="B83" s="166" t="s">
        <v>44</v>
      </c>
      <c r="C83" s="167"/>
      <c r="D83" s="56"/>
      <c r="E83" s="238"/>
      <c r="F83" s="239"/>
      <c r="G83" s="57"/>
      <c r="H83" s="57"/>
      <c r="I83" s="29"/>
      <c r="J83" s="18"/>
      <c r="L83" s="5" t="s">
        <v>41</v>
      </c>
    </row>
    <row r="84" spans="1:10" ht="11.25">
      <c r="A84" s="203"/>
      <c r="B84" s="131" t="s">
        <v>20</v>
      </c>
      <c r="C84" s="132"/>
      <c r="D84" s="54"/>
      <c r="E84" s="162"/>
      <c r="F84" s="163"/>
      <c r="G84" s="54"/>
      <c r="H84" s="54"/>
      <c r="I84" s="55"/>
      <c r="J84" s="18"/>
    </row>
    <row r="85" spans="1:10" ht="12" thickBot="1">
      <c r="A85" s="203"/>
      <c r="B85" s="164" t="s">
        <v>43</v>
      </c>
      <c r="C85" s="165"/>
      <c r="D85" s="58"/>
      <c r="E85" s="129"/>
      <c r="F85" s="130"/>
      <c r="G85" s="59"/>
      <c r="H85" s="59"/>
      <c r="I85" s="60"/>
      <c r="J85" s="18"/>
    </row>
    <row r="86" spans="1:10" ht="12" thickBot="1">
      <c r="A86" s="241" t="s">
        <v>162</v>
      </c>
      <c r="B86" s="242"/>
      <c r="C86" s="242"/>
      <c r="D86" s="242"/>
      <c r="E86" s="242"/>
      <c r="F86" s="242"/>
      <c r="G86" s="242"/>
      <c r="H86" s="242"/>
      <c r="I86" s="243"/>
      <c r="J86" s="18"/>
    </row>
    <row r="87" spans="1:10" ht="22.5">
      <c r="A87" s="61" t="s">
        <v>79</v>
      </c>
      <c r="B87" s="168" t="s">
        <v>169</v>
      </c>
      <c r="C87" s="169"/>
      <c r="D87" s="183"/>
      <c r="E87" s="168" t="s">
        <v>194</v>
      </c>
      <c r="F87" s="169"/>
      <c r="G87" s="183"/>
      <c r="H87" s="244" t="s">
        <v>91</v>
      </c>
      <c r="I87" s="245"/>
      <c r="J87" s="18"/>
    </row>
    <row r="88" spans="1:10" ht="11.25">
      <c r="A88" s="62" t="s">
        <v>21</v>
      </c>
      <c r="B88" s="149"/>
      <c r="C88" s="149"/>
      <c r="D88" s="149"/>
      <c r="E88" s="149"/>
      <c r="F88" s="149"/>
      <c r="G88" s="149"/>
      <c r="H88" s="149"/>
      <c r="I88" s="150"/>
      <c r="J88" s="18"/>
    </row>
    <row r="89" spans="1:10" ht="11.25">
      <c r="A89" s="62" t="s">
        <v>22</v>
      </c>
      <c r="B89" s="149"/>
      <c r="C89" s="149"/>
      <c r="D89" s="149"/>
      <c r="E89" s="149"/>
      <c r="F89" s="149"/>
      <c r="G89" s="149"/>
      <c r="H89" s="149"/>
      <c r="I89" s="150"/>
      <c r="J89" s="18"/>
    </row>
    <row r="90" spans="1:10" ht="11.25">
      <c r="A90" s="62" t="s">
        <v>23</v>
      </c>
      <c r="B90" s="149"/>
      <c r="C90" s="149"/>
      <c r="D90" s="149"/>
      <c r="E90" s="149"/>
      <c r="F90" s="149"/>
      <c r="G90" s="149"/>
      <c r="H90" s="149"/>
      <c r="I90" s="150"/>
      <c r="J90" s="18"/>
    </row>
    <row r="91" spans="1:10" ht="24.75" customHeight="1">
      <c r="A91" s="62" t="s">
        <v>24</v>
      </c>
      <c r="B91" s="149"/>
      <c r="C91" s="149"/>
      <c r="D91" s="149"/>
      <c r="E91" s="149"/>
      <c r="F91" s="149"/>
      <c r="G91" s="149"/>
      <c r="H91" s="149"/>
      <c r="I91" s="150"/>
      <c r="J91" s="18"/>
    </row>
    <row r="92" spans="1:10" ht="12" thickBot="1">
      <c r="A92" s="63" t="s">
        <v>25</v>
      </c>
      <c r="B92" s="188"/>
      <c r="C92" s="188"/>
      <c r="D92" s="188"/>
      <c r="E92" s="188"/>
      <c r="F92" s="188"/>
      <c r="G92" s="188"/>
      <c r="H92" s="188"/>
      <c r="I92" s="189"/>
      <c r="J92" s="18"/>
    </row>
    <row r="93" spans="1:10" ht="29.25" customHeight="1">
      <c r="A93" s="253" t="s">
        <v>215</v>
      </c>
      <c r="B93" s="254"/>
      <c r="C93" s="254"/>
      <c r="D93" s="254"/>
      <c r="E93" s="254"/>
      <c r="F93" s="254"/>
      <c r="G93" s="254"/>
      <c r="H93" s="254"/>
      <c r="I93" s="255"/>
      <c r="J93" s="19"/>
    </row>
    <row r="94" spans="1:13" ht="35.25" customHeight="1">
      <c r="A94" s="259" t="s">
        <v>212</v>
      </c>
      <c r="B94" s="256" t="s">
        <v>210</v>
      </c>
      <c r="C94" s="257"/>
      <c r="D94" s="258"/>
      <c r="E94" s="256" t="s">
        <v>211</v>
      </c>
      <c r="F94" s="257"/>
      <c r="G94" s="257"/>
      <c r="H94" s="257"/>
      <c r="I94" s="258"/>
      <c r="J94" s="19"/>
      <c r="M94" s="106"/>
    </row>
    <row r="95" spans="1:13" ht="157.5" customHeight="1">
      <c r="A95" s="260"/>
      <c r="B95" s="256"/>
      <c r="C95" s="257"/>
      <c r="D95" s="258"/>
      <c r="E95" s="256"/>
      <c r="F95" s="257"/>
      <c r="G95" s="257"/>
      <c r="H95" s="257"/>
      <c r="I95" s="258"/>
      <c r="J95" s="19"/>
      <c r="M95" s="106"/>
    </row>
    <row r="96" spans="1:13" ht="13.5" customHeight="1">
      <c r="A96" s="199" t="s">
        <v>213</v>
      </c>
      <c r="B96" s="190" t="s">
        <v>210</v>
      </c>
      <c r="C96" s="191"/>
      <c r="D96" s="191"/>
      <c r="E96" s="191"/>
      <c r="F96" s="191"/>
      <c r="G96" s="191"/>
      <c r="H96" s="191"/>
      <c r="I96" s="192"/>
      <c r="J96" s="19"/>
      <c r="M96" s="106"/>
    </row>
    <row r="97" spans="1:13" ht="40.5" customHeight="1">
      <c r="A97" s="199"/>
      <c r="B97" s="190"/>
      <c r="C97" s="191"/>
      <c r="D97" s="191"/>
      <c r="E97" s="191"/>
      <c r="F97" s="191"/>
      <c r="G97" s="191"/>
      <c r="H97" s="191"/>
      <c r="I97" s="192"/>
      <c r="J97" s="19"/>
      <c r="M97" s="106"/>
    </row>
    <row r="98" spans="1:13" ht="36.75" customHeight="1">
      <c r="A98" s="107" t="s">
        <v>214</v>
      </c>
      <c r="B98" s="190"/>
      <c r="C98" s="191"/>
      <c r="D98" s="191"/>
      <c r="E98" s="191"/>
      <c r="F98" s="191"/>
      <c r="G98" s="191"/>
      <c r="H98" s="191"/>
      <c r="I98" s="192"/>
      <c r="J98" s="19"/>
      <c r="M98" s="106"/>
    </row>
    <row r="99" spans="1:13" ht="12" thickBot="1">
      <c r="A99" s="133" t="s">
        <v>163</v>
      </c>
      <c r="B99" s="134"/>
      <c r="C99" s="134"/>
      <c r="D99" s="134"/>
      <c r="E99" s="134"/>
      <c r="F99" s="134"/>
      <c r="G99" s="134"/>
      <c r="H99" s="134"/>
      <c r="I99" s="135"/>
      <c r="J99" s="18"/>
      <c r="M99" s="106"/>
    </row>
    <row r="100" spans="1:13" ht="11.25">
      <c r="A100" s="126" t="s">
        <v>75</v>
      </c>
      <c r="B100" s="181" t="s">
        <v>64</v>
      </c>
      <c r="C100" s="182"/>
      <c r="D100" s="183"/>
      <c r="E100" s="168" t="s">
        <v>169</v>
      </c>
      <c r="F100" s="169"/>
      <c r="G100" s="169"/>
      <c r="H100" s="169"/>
      <c r="I100" s="170"/>
      <c r="J100" s="18"/>
      <c r="M100" s="106"/>
    </row>
    <row r="101" spans="1:13" ht="11.25">
      <c r="A101" s="127"/>
      <c r="B101" s="129"/>
      <c r="C101" s="185"/>
      <c r="D101" s="185"/>
      <c r="E101" s="117"/>
      <c r="F101" s="117"/>
      <c r="G101" s="117"/>
      <c r="H101" s="117"/>
      <c r="I101" s="118"/>
      <c r="J101" s="18"/>
      <c r="M101" s="106"/>
    </row>
    <row r="102" spans="1:13" ht="11.25">
      <c r="A102" s="128"/>
      <c r="B102" s="186"/>
      <c r="C102" s="187"/>
      <c r="D102" s="187"/>
      <c r="E102" s="119"/>
      <c r="F102" s="119"/>
      <c r="G102" s="119"/>
      <c r="H102" s="119"/>
      <c r="I102" s="120"/>
      <c r="J102" s="18"/>
      <c r="M102" s="106"/>
    </row>
    <row r="103" spans="1:13" ht="56.25">
      <c r="A103" s="2" t="s">
        <v>76</v>
      </c>
      <c r="B103" s="113" t="s">
        <v>64</v>
      </c>
      <c r="C103" s="180"/>
      <c r="D103" s="113" t="s">
        <v>180</v>
      </c>
      <c r="E103" s="163"/>
      <c r="F103" s="113" t="s">
        <v>95</v>
      </c>
      <c r="G103" s="114"/>
      <c r="H103" s="180"/>
      <c r="I103" s="64" t="s">
        <v>130</v>
      </c>
      <c r="J103" s="18"/>
      <c r="M103" s="106"/>
    </row>
    <row r="104" spans="1:13" ht="11.25">
      <c r="A104" s="65"/>
      <c r="B104" s="113" t="s">
        <v>77</v>
      </c>
      <c r="C104" s="114"/>
      <c r="D104" s="115"/>
      <c r="E104" s="115"/>
      <c r="F104" s="115"/>
      <c r="G104" s="115"/>
      <c r="H104" s="115"/>
      <c r="I104" s="116"/>
      <c r="J104" s="18"/>
      <c r="M104" s="106"/>
    </row>
    <row r="105" spans="1:10" ht="11.25">
      <c r="A105" s="65"/>
      <c r="B105" s="238"/>
      <c r="C105" s="239"/>
      <c r="D105" s="123"/>
      <c r="E105" s="124"/>
      <c r="F105" s="123"/>
      <c r="G105" s="232"/>
      <c r="H105" s="124"/>
      <c r="I105" s="66"/>
      <c r="J105" s="18"/>
    </row>
    <row r="106" spans="1:10" ht="11.25">
      <c r="A106" s="67"/>
      <c r="B106" s="113" t="s">
        <v>78</v>
      </c>
      <c r="C106" s="114"/>
      <c r="D106" s="115"/>
      <c r="E106" s="115"/>
      <c r="F106" s="115"/>
      <c r="G106" s="115"/>
      <c r="H106" s="115"/>
      <c r="I106" s="116"/>
      <c r="J106" s="18"/>
    </row>
    <row r="107" spans="1:10" ht="12" thickBot="1">
      <c r="A107" s="68"/>
      <c r="B107" s="171"/>
      <c r="C107" s="172"/>
      <c r="D107" s="176"/>
      <c r="E107" s="177"/>
      <c r="F107" s="176"/>
      <c r="G107" s="184"/>
      <c r="H107" s="177"/>
      <c r="I107" s="69"/>
      <c r="J107" s="18"/>
    </row>
    <row r="108" spans="1:10" ht="12" thickBot="1">
      <c r="A108" s="200" t="s">
        <v>152</v>
      </c>
      <c r="B108" s="201"/>
      <c r="C108" s="201"/>
      <c r="D108" s="111"/>
      <c r="E108" s="111"/>
      <c r="F108" s="111"/>
      <c r="G108" s="111"/>
      <c r="H108" s="111"/>
      <c r="I108" s="193"/>
      <c r="J108" s="18"/>
    </row>
    <row r="109" spans="1:10" ht="45">
      <c r="A109" s="70" t="s">
        <v>181</v>
      </c>
      <c r="B109" s="212"/>
      <c r="C109" s="212"/>
      <c r="D109" s="212"/>
      <c r="E109" s="212"/>
      <c r="F109" s="212"/>
      <c r="G109" s="212"/>
      <c r="H109" s="212"/>
      <c r="I109" s="213"/>
      <c r="J109" s="18"/>
    </row>
    <row r="110" spans="1:10" ht="22.5">
      <c r="A110" s="62" t="s">
        <v>182</v>
      </c>
      <c r="B110" s="178"/>
      <c r="C110" s="178"/>
      <c r="D110" s="178"/>
      <c r="E110" s="178"/>
      <c r="F110" s="178"/>
      <c r="G110" s="178"/>
      <c r="H110" s="178"/>
      <c r="I110" s="179"/>
      <c r="J110" s="18"/>
    </row>
    <row r="111" spans="1:10" ht="22.5">
      <c r="A111" s="62" t="s">
        <v>183</v>
      </c>
      <c r="B111" s="173"/>
      <c r="C111" s="173"/>
      <c r="D111" s="173"/>
      <c r="E111" s="173"/>
      <c r="F111" s="173"/>
      <c r="G111" s="173"/>
      <c r="H111" s="173"/>
      <c r="I111" s="174"/>
      <c r="J111" s="18"/>
    </row>
    <row r="112" spans="1:10" ht="22.5">
      <c r="A112" s="62" t="s">
        <v>184</v>
      </c>
      <c r="B112" s="173"/>
      <c r="C112" s="173"/>
      <c r="D112" s="173"/>
      <c r="E112" s="173"/>
      <c r="F112" s="173"/>
      <c r="G112" s="173"/>
      <c r="H112" s="173"/>
      <c r="I112" s="174"/>
      <c r="J112" s="18"/>
    </row>
    <row r="113" spans="1:10" ht="22.5">
      <c r="A113" s="62" t="s">
        <v>185</v>
      </c>
      <c r="B113" s="173"/>
      <c r="C113" s="173"/>
      <c r="D113" s="173"/>
      <c r="E113" s="173"/>
      <c r="F113" s="173"/>
      <c r="G113" s="173"/>
      <c r="H113" s="173"/>
      <c r="I113" s="174"/>
      <c r="J113" s="18"/>
    </row>
    <row r="114" spans="1:10" ht="11.25">
      <c r="A114" s="62" t="s">
        <v>186</v>
      </c>
      <c r="B114" s="175"/>
      <c r="C114" s="175"/>
      <c r="D114" s="173"/>
      <c r="E114" s="173"/>
      <c r="F114" s="173"/>
      <c r="G114" s="173"/>
      <c r="H114" s="173"/>
      <c r="I114" s="174"/>
      <c r="J114" s="18"/>
    </row>
    <row r="115" spans="1:10" ht="45">
      <c r="A115" s="62" t="s">
        <v>26</v>
      </c>
      <c r="B115" s="178"/>
      <c r="C115" s="178"/>
      <c r="D115" s="178"/>
      <c r="E115" s="178"/>
      <c r="F115" s="178"/>
      <c r="G115" s="178"/>
      <c r="H115" s="178"/>
      <c r="I115" s="179"/>
      <c r="J115" s="18"/>
    </row>
    <row r="116" spans="1:10" ht="11.25">
      <c r="A116" s="62" t="s">
        <v>164</v>
      </c>
      <c r="B116" s="178"/>
      <c r="C116" s="178"/>
      <c r="D116" s="178"/>
      <c r="E116" s="178"/>
      <c r="F116" s="178"/>
      <c r="G116" s="178"/>
      <c r="H116" s="178"/>
      <c r="I116" s="179"/>
      <c r="J116" s="18"/>
    </row>
    <row r="117" spans="1:10" ht="12" thickBot="1">
      <c r="A117" s="71" t="s">
        <v>187</v>
      </c>
      <c r="B117" s="197"/>
      <c r="C117" s="197"/>
      <c r="D117" s="197"/>
      <c r="E117" s="197"/>
      <c r="F117" s="197"/>
      <c r="G117" s="197"/>
      <c r="H117" s="197"/>
      <c r="I117" s="198"/>
      <c r="J117" s="18"/>
    </row>
    <row r="118" spans="1:10" ht="12" thickBot="1">
      <c r="A118" s="110" t="s">
        <v>153</v>
      </c>
      <c r="B118" s="111"/>
      <c r="C118" s="111"/>
      <c r="D118" s="111"/>
      <c r="E118" s="111"/>
      <c r="F118" s="111"/>
      <c r="G118" s="111"/>
      <c r="H118" s="111"/>
      <c r="I118" s="193"/>
      <c r="J118" s="18"/>
    </row>
    <row r="119" spans="1:10" ht="22.5">
      <c r="A119" s="27" t="s">
        <v>27</v>
      </c>
      <c r="B119" s="212"/>
      <c r="C119" s="212"/>
      <c r="D119" s="212"/>
      <c r="E119" s="212"/>
      <c r="F119" s="212"/>
      <c r="G119" s="212"/>
      <c r="H119" s="212"/>
      <c r="I119" s="213"/>
      <c r="J119" s="18"/>
    </row>
    <row r="120" spans="1:10" ht="22.5">
      <c r="A120" s="2" t="s">
        <v>28</v>
      </c>
      <c r="B120" s="173"/>
      <c r="C120" s="173"/>
      <c r="D120" s="173"/>
      <c r="E120" s="173"/>
      <c r="F120" s="173"/>
      <c r="G120" s="173"/>
      <c r="H120" s="173"/>
      <c r="I120" s="174"/>
      <c r="J120" s="18"/>
    </row>
    <row r="121" spans="1:10" ht="33.75">
      <c r="A121" s="2" t="s">
        <v>65</v>
      </c>
      <c r="B121" s="121"/>
      <c r="C121" s="121"/>
      <c r="D121" s="121"/>
      <c r="E121" s="121"/>
      <c r="F121" s="121"/>
      <c r="G121" s="121"/>
      <c r="H121" s="121"/>
      <c r="I121" s="122"/>
      <c r="J121" s="18"/>
    </row>
    <row r="122" spans="1:10" ht="22.5">
      <c r="A122" s="2" t="s">
        <v>66</v>
      </c>
      <c r="B122" s="173"/>
      <c r="C122" s="173"/>
      <c r="D122" s="173"/>
      <c r="E122" s="173"/>
      <c r="F122" s="173"/>
      <c r="G122" s="173"/>
      <c r="H122" s="173"/>
      <c r="I122" s="174"/>
      <c r="J122" s="18"/>
    </row>
    <row r="123" spans="1:10" ht="12" thickBot="1">
      <c r="A123" s="24" t="s">
        <v>67</v>
      </c>
      <c r="B123" s="197"/>
      <c r="C123" s="197"/>
      <c r="D123" s="197"/>
      <c r="E123" s="197"/>
      <c r="F123" s="197"/>
      <c r="G123" s="197"/>
      <c r="H123" s="197"/>
      <c r="I123" s="198"/>
      <c r="J123" s="18"/>
    </row>
    <row r="124" spans="1:10" ht="12" thickBot="1">
      <c r="A124" s="110" t="s">
        <v>154</v>
      </c>
      <c r="B124" s="111"/>
      <c r="C124" s="111"/>
      <c r="D124" s="111"/>
      <c r="E124" s="111"/>
      <c r="F124" s="111"/>
      <c r="G124" s="111"/>
      <c r="H124" s="111"/>
      <c r="I124" s="193"/>
      <c r="J124" s="18"/>
    </row>
    <row r="125" spans="1:10" ht="22.5">
      <c r="A125" s="27" t="s">
        <v>166</v>
      </c>
      <c r="B125" s="145"/>
      <c r="C125" s="145"/>
      <c r="D125" s="240"/>
      <c r="E125" s="240"/>
      <c r="F125" s="240"/>
      <c r="G125" s="240"/>
      <c r="H125" s="240"/>
      <c r="I125" s="229"/>
      <c r="J125" s="18"/>
    </row>
    <row r="126" spans="1:10" ht="22.5">
      <c r="A126" s="2" t="s">
        <v>80</v>
      </c>
      <c r="B126" s="144"/>
      <c r="C126" s="144"/>
      <c r="D126" s="210"/>
      <c r="E126" s="210"/>
      <c r="F126" s="210"/>
      <c r="G126" s="210"/>
      <c r="H126" s="210"/>
      <c r="I126" s="211"/>
      <c r="J126" s="18"/>
    </row>
    <row r="127" spans="1:10" ht="11.25">
      <c r="A127" s="2" t="s">
        <v>81</v>
      </c>
      <c r="B127" s="173"/>
      <c r="C127" s="173"/>
      <c r="D127" s="173"/>
      <c r="E127" s="173"/>
      <c r="F127" s="173"/>
      <c r="G127" s="173"/>
      <c r="H127" s="173"/>
      <c r="I127" s="174"/>
      <c r="J127" s="18"/>
    </row>
    <row r="128" spans="1:10" ht="11.25">
      <c r="A128" s="2" t="s">
        <v>82</v>
      </c>
      <c r="B128" s="173"/>
      <c r="C128" s="173"/>
      <c r="D128" s="173"/>
      <c r="E128" s="173"/>
      <c r="F128" s="173"/>
      <c r="G128" s="173"/>
      <c r="H128" s="173"/>
      <c r="I128" s="174"/>
      <c r="J128" s="18"/>
    </row>
    <row r="129" spans="1:10" ht="23.25" thickBot="1">
      <c r="A129" s="24" t="s">
        <v>68</v>
      </c>
      <c r="B129" s="197"/>
      <c r="C129" s="197"/>
      <c r="D129" s="197"/>
      <c r="E129" s="197"/>
      <c r="F129" s="197"/>
      <c r="G129" s="197"/>
      <c r="H129" s="197"/>
      <c r="I129" s="198"/>
      <c r="J129" s="18"/>
    </row>
    <row r="130" spans="1:10" ht="12" thickBot="1">
      <c r="A130" s="110" t="s">
        <v>155</v>
      </c>
      <c r="B130" s="111"/>
      <c r="C130" s="111"/>
      <c r="D130" s="111"/>
      <c r="E130" s="111"/>
      <c r="F130" s="111"/>
      <c r="G130" s="111"/>
      <c r="H130" s="111"/>
      <c r="I130" s="193"/>
      <c r="J130" s="18"/>
    </row>
    <row r="131" spans="1:10" ht="11.25">
      <c r="A131" s="27" t="s">
        <v>29</v>
      </c>
      <c r="B131" s="194"/>
      <c r="C131" s="195"/>
      <c r="D131" s="195"/>
      <c r="E131" s="195"/>
      <c r="F131" s="195"/>
      <c r="G131" s="195"/>
      <c r="H131" s="195"/>
      <c r="I131" s="196"/>
      <c r="J131" s="18"/>
    </row>
    <row r="132" spans="1:10" ht="22.5">
      <c r="A132" s="14" t="s">
        <v>104</v>
      </c>
      <c r="B132" s="123"/>
      <c r="C132" s="232"/>
      <c r="D132" s="232"/>
      <c r="E132" s="232"/>
      <c r="F132" s="232"/>
      <c r="G132" s="232"/>
      <c r="H132" s="232"/>
      <c r="I132" s="233"/>
      <c r="J132" s="18"/>
    </row>
    <row r="133" spans="1:10" ht="12" thickBot="1">
      <c r="A133" s="72" t="s">
        <v>30</v>
      </c>
      <c r="B133" s="246"/>
      <c r="C133" s="247"/>
      <c r="D133" s="247"/>
      <c r="E133" s="247"/>
      <c r="F133" s="247"/>
      <c r="G133" s="247"/>
      <c r="H133" s="247"/>
      <c r="I133" s="248"/>
      <c r="J133" s="18"/>
    </row>
    <row r="134" spans="1:10" ht="12" thickBot="1">
      <c r="A134" s="141" t="s">
        <v>156</v>
      </c>
      <c r="B134" s="142"/>
      <c r="C134" s="142"/>
      <c r="D134" s="111"/>
      <c r="E134" s="111"/>
      <c r="F134" s="111"/>
      <c r="G134" s="111"/>
      <c r="H134" s="111"/>
      <c r="I134" s="193"/>
      <c r="J134" s="18"/>
    </row>
    <row r="135" spans="1:10" ht="22.5">
      <c r="A135" s="27" t="s">
        <v>83</v>
      </c>
      <c r="B135" s="224"/>
      <c r="C135" s="224"/>
      <c r="D135" s="224"/>
      <c r="E135" s="224"/>
      <c r="F135" s="224"/>
      <c r="G135" s="224"/>
      <c r="H135" s="224"/>
      <c r="I135" s="225"/>
      <c r="J135" s="18"/>
    </row>
    <row r="136" spans="1:10" ht="22.5">
      <c r="A136" s="2" t="s">
        <v>84</v>
      </c>
      <c r="B136" s="121"/>
      <c r="C136" s="121"/>
      <c r="D136" s="121"/>
      <c r="E136" s="121"/>
      <c r="F136" s="121"/>
      <c r="G136" s="121"/>
      <c r="H136" s="121"/>
      <c r="I136" s="122"/>
      <c r="J136" s="18"/>
    </row>
    <row r="137" spans="1:10" ht="22.5">
      <c r="A137" s="2" t="s">
        <v>49</v>
      </c>
      <c r="B137" s="121"/>
      <c r="C137" s="121"/>
      <c r="D137" s="121"/>
      <c r="E137" s="121"/>
      <c r="F137" s="121"/>
      <c r="G137" s="121"/>
      <c r="H137" s="121"/>
      <c r="I137" s="122"/>
      <c r="J137" s="18"/>
    </row>
    <row r="138" spans="1:10" ht="11.25">
      <c r="A138" s="2" t="s">
        <v>31</v>
      </c>
      <c r="B138" s="121"/>
      <c r="C138" s="121"/>
      <c r="D138" s="121"/>
      <c r="E138" s="121"/>
      <c r="F138" s="121"/>
      <c r="G138" s="121"/>
      <c r="H138" s="121"/>
      <c r="I138" s="122"/>
      <c r="J138" s="18"/>
    </row>
    <row r="139" spans="1:10" ht="22.5">
      <c r="A139" s="2" t="s">
        <v>50</v>
      </c>
      <c r="B139" s="121"/>
      <c r="C139" s="121"/>
      <c r="D139" s="121"/>
      <c r="E139" s="121"/>
      <c r="F139" s="121"/>
      <c r="G139" s="121"/>
      <c r="H139" s="121"/>
      <c r="I139" s="122"/>
      <c r="J139" s="18"/>
    </row>
    <row r="140" spans="1:10" ht="11.25">
      <c r="A140" s="2" t="s">
        <v>103</v>
      </c>
      <c r="B140" s="121"/>
      <c r="C140" s="121"/>
      <c r="D140" s="121"/>
      <c r="E140" s="121"/>
      <c r="F140" s="121"/>
      <c r="G140" s="121"/>
      <c r="H140" s="121"/>
      <c r="I140" s="122"/>
      <c r="J140" s="18"/>
    </row>
    <row r="141" spans="1:10" ht="11.25">
      <c r="A141" s="73"/>
      <c r="B141" s="236" t="s">
        <v>45</v>
      </c>
      <c r="C141" s="236"/>
      <c r="D141" s="236"/>
      <c r="E141" s="236"/>
      <c r="F141" s="236" t="s">
        <v>32</v>
      </c>
      <c r="G141" s="236"/>
      <c r="H141" s="236"/>
      <c r="I141" s="237"/>
      <c r="J141" s="18"/>
    </row>
    <row r="142" spans="1:10" ht="22.5">
      <c r="A142" s="2" t="s">
        <v>172</v>
      </c>
      <c r="B142" s="234"/>
      <c r="C142" s="234"/>
      <c r="D142" s="234"/>
      <c r="E142" s="234"/>
      <c r="F142" s="234"/>
      <c r="G142" s="234"/>
      <c r="H142" s="234"/>
      <c r="I142" s="235"/>
      <c r="J142" s="18"/>
    </row>
    <row r="143" spans="1:10" ht="22.5">
      <c r="A143" s="3" t="s">
        <v>51</v>
      </c>
      <c r="B143" s="149"/>
      <c r="C143" s="149"/>
      <c r="D143" s="149"/>
      <c r="E143" s="149"/>
      <c r="F143" s="149"/>
      <c r="G143" s="149"/>
      <c r="H143" s="149"/>
      <c r="I143" s="150"/>
      <c r="J143" s="18"/>
    </row>
    <row r="144" spans="1:10" ht="33.75">
      <c r="A144" s="3" t="s">
        <v>85</v>
      </c>
      <c r="B144" s="144"/>
      <c r="C144" s="144"/>
      <c r="D144" s="144"/>
      <c r="E144" s="144"/>
      <c r="F144" s="144"/>
      <c r="G144" s="144"/>
      <c r="H144" s="144"/>
      <c r="I144" s="226"/>
      <c r="J144" s="18"/>
    </row>
    <row r="145" spans="1:10" ht="22.5">
      <c r="A145" s="3" t="s">
        <v>188</v>
      </c>
      <c r="B145" s="149"/>
      <c r="C145" s="149"/>
      <c r="D145" s="149"/>
      <c r="E145" s="149"/>
      <c r="F145" s="149"/>
      <c r="G145" s="149"/>
      <c r="H145" s="149"/>
      <c r="I145" s="150"/>
      <c r="J145" s="18"/>
    </row>
    <row r="146" spans="1:10" ht="22.5">
      <c r="A146" s="3" t="s">
        <v>86</v>
      </c>
      <c r="B146" s="149"/>
      <c r="C146" s="149"/>
      <c r="D146" s="149"/>
      <c r="E146" s="149"/>
      <c r="F146" s="149"/>
      <c r="G146" s="149"/>
      <c r="H146" s="149"/>
      <c r="I146" s="150"/>
      <c r="J146" s="18"/>
    </row>
    <row r="147" spans="1:10" ht="22.5">
      <c r="A147" s="3" t="s">
        <v>52</v>
      </c>
      <c r="B147" s="149"/>
      <c r="C147" s="149"/>
      <c r="D147" s="149"/>
      <c r="E147" s="149"/>
      <c r="F147" s="149"/>
      <c r="G147" s="149"/>
      <c r="H147" s="149"/>
      <c r="I147" s="150"/>
      <c r="J147" s="102"/>
    </row>
    <row r="148" spans="1:10" ht="22.5">
      <c r="A148" s="3" t="s">
        <v>189</v>
      </c>
      <c r="B148" s="149"/>
      <c r="C148" s="149"/>
      <c r="D148" s="149"/>
      <c r="E148" s="149"/>
      <c r="F148" s="149"/>
      <c r="G148" s="149"/>
      <c r="H148" s="149"/>
      <c r="I148" s="150"/>
      <c r="J148" s="18"/>
    </row>
    <row r="149" spans="1:10" ht="22.5">
      <c r="A149" s="3" t="s">
        <v>190</v>
      </c>
      <c r="B149" s="144"/>
      <c r="C149" s="144"/>
      <c r="D149" s="144"/>
      <c r="E149" s="144"/>
      <c r="F149" s="144"/>
      <c r="G149" s="144"/>
      <c r="H149" s="144"/>
      <c r="I149" s="226"/>
      <c r="J149" s="18"/>
    </row>
    <row r="150" spans="1:10" ht="11.25">
      <c r="A150" s="1" t="s">
        <v>53</v>
      </c>
      <c r="B150" s="149"/>
      <c r="C150" s="149"/>
      <c r="D150" s="149"/>
      <c r="E150" s="149"/>
      <c r="F150" s="144"/>
      <c r="G150" s="144"/>
      <c r="H150" s="144"/>
      <c r="I150" s="226"/>
      <c r="J150" s="18"/>
    </row>
    <row r="151" spans="1:10" ht="22.5">
      <c r="A151" s="2" t="s">
        <v>102</v>
      </c>
      <c r="B151" s="234"/>
      <c r="C151" s="234"/>
      <c r="D151" s="234"/>
      <c r="E151" s="234"/>
      <c r="F151" s="144"/>
      <c r="G151" s="144"/>
      <c r="H151" s="144"/>
      <c r="I151" s="226"/>
      <c r="J151" s="18"/>
    </row>
    <row r="152" spans="1:10" ht="22.5">
      <c r="A152" s="3" t="s">
        <v>54</v>
      </c>
      <c r="B152" s="149"/>
      <c r="C152" s="149"/>
      <c r="D152" s="149"/>
      <c r="E152" s="149"/>
      <c r="F152" s="144"/>
      <c r="G152" s="144"/>
      <c r="H152" s="144"/>
      <c r="I152" s="226"/>
      <c r="J152" s="18"/>
    </row>
    <row r="153" spans="1:10" ht="22.5">
      <c r="A153" s="3" t="s">
        <v>191</v>
      </c>
      <c r="B153" s="149"/>
      <c r="C153" s="149"/>
      <c r="D153" s="149"/>
      <c r="E153" s="149"/>
      <c r="F153" s="144"/>
      <c r="G153" s="144"/>
      <c r="H153" s="144"/>
      <c r="I153" s="226"/>
      <c r="J153" s="18"/>
    </row>
    <row r="154" spans="1:10" ht="33.75">
      <c r="A154" s="3" t="s">
        <v>90</v>
      </c>
      <c r="B154" s="149"/>
      <c r="C154" s="149"/>
      <c r="D154" s="149"/>
      <c r="E154" s="149"/>
      <c r="F154" s="144"/>
      <c r="G154" s="144"/>
      <c r="H154" s="144"/>
      <c r="I154" s="226"/>
      <c r="J154" s="18"/>
    </row>
    <row r="155" spans="1:10" ht="33.75">
      <c r="A155" s="3" t="s">
        <v>192</v>
      </c>
      <c r="B155" s="149"/>
      <c r="C155" s="149"/>
      <c r="D155" s="149"/>
      <c r="E155" s="149"/>
      <c r="F155" s="144"/>
      <c r="G155" s="144"/>
      <c r="H155" s="144"/>
      <c r="I155" s="226"/>
      <c r="J155" s="18"/>
    </row>
    <row r="156" spans="1:10" ht="11.25">
      <c r="A156" s="1" t="s">
        <v>55</v>
      </c>
      <c r="B156" s="149"/>
      <c r="C156" s="149"/>
      <c r="D156" s="149"/>
      <c r="E156" s="149"/>
      <c r="F156" s="144"/>
      <c r="G156" s="144"/>
      <c r="H156" s="144"/>
      <c r="I156" s="226"/>
      <c r="J156" s="18"/>
    </row>
    <row r="157" spans="1:10" ht="22.5">
      <c r="A157" s="2" t="s">
        <v>101</v>
      </c>
      <c r="B157" s="149"/>
      <c r="C157" s="149"/>
      <c r="D157" s="149"/>
      <c r="E157" s="149"/>
      <c r="F157" s="144"/>
      <c r="G157" s="144"/>
      <c r="H157" s="144"/>
      <c r="I157" s="226"/>
      <c r="J157" s="18"/>
    </row>
    <row r="158" spans="1:10" ht="22.5">
      <c r="A158" s="3" t="s">
        <v>56</v>
      </c>
      <c r="B158" s="149"/>
      <c r="C158" s="149"/>
      <c r="D158" s="149"/>
      <c r="E158" s="149"/>
      <c r="F158" s="144"/>
      <c r="G158" s="144"/>
      <c r="H158" s="144"/>
      <c r="I158" s="226"/>
      <c r="J158" s="18"/>
    </row>
    <row r="159" spans="1:10" ht="22.5">
      <c r="A159" s="3" t="s">
        <v>173</v>
      </c>
      <c r="B159" s="149"/>
      <c r="C159" s="149"/>
      <c r="D159" s="149"/>
      <c r="E159" s="149"/>
      <c r="F159" s="144"/>
      <c r="G159" s="144"/>
      <c r="H159" s="144"/>
      <c r="I159" s="226"/>
      <c r="J159" s="18"/>
    </row>
    <row r="160" spans="1:10" ht="33.75">
      <c r="A160" s="3" t="s">
        <v>90</v>
      </c>
      <c r="B160" s="149"/>
      <c r="C160" s="149"/>
      <c r="D160" s="149"/>
      <c r="E160" s="149"/>
      <c r="F160" s="144"/>
      <c r="G160" s="144"/>
      <c r="H160" s="144"/>
      <c r="I160" s="226"/>
      <c r="J160" s="18"/>
    </row>
    <row r="161" spans="1:10" ht="34.5" thickBot="1">
      <c r="A161" s="74" t="s">
        <v>192</v>
      </c>
      <c r="B161" s="230"/>
      <c r="C161" s="230"/>
      <c r="D161" s="230"/>
      <c r="E161" s="230"/>
      <c r="F161" s="151"/>
      <c r="G161" s="151"/>
      <c r="H161" s="151"/>
      <c r="I161" s="231"/>
      <c r="J161" s="18"/>
    </row>
    <row r="162" spans="1:10" ht="12" thickBot="1">
      <c r="A162" s="110" t="s">
        <v>157</v>
      </c>
      <c r="B162" s="111"/>
      <c r="C162" s="111"/>
      <c r="D162" s="111"/>
      <c r="E162" s="111"/>
      <c r="F162" s="111"/>
      <c r="G162" s="111"/>
      <c r="H162" s="111"/>
      <c r="I162" s="112"/>
      <c r="J162" s="18"/>
    </row>
    <row r="163" spans="1:10" ht="11.25">
      <c r="A163" s="227" t="s">
        <v>33</v>
      </c>
      <c r="B163" s="228"/>
      <c r="C163" s="228"/>
      <c r="D163" s="228"/>
      <c r="E163" s="228"/>
      <c r="F163" s="228"/>
      <c r="G163" s="228"/>
      <c r="H163" s="228"/>
      <c r="I163" s="229"/>
      <c r="J163" s="18"/>
    </row>
    <row r="164" spans="1:10" ht="11.25">
      <c r="A164" s="67" t="s">
        <v>219</v>
      </c>
      <c r="B164" s="121"/>
      <c r="C164" s="121"/>
      <c r="D164" s="121"/>
      <c r="E164" s="121"/>
      <c r="F164" s="121"/>
      <c r="G164" s="121"/>
      <c r="H164" s="121"/>
      <c r="I164" s="122"/>
      <c r="J164" s="18"/>
    </row>
    <row r="165" spans="1:10" ht="11.25">
      <c r="A165" s="67" t="s">
        <v>69</v>
      </c>
      <c r="B165" s="121"/>
      <c r="C165" s="121"/>
      <c r="D165" s="121"/>
      <c r="E165" s="121"/>
      <c r="F165" s="121"/>
      <c r="G165" s="121"/>
      <c r="H165" s="121"/>
      <c r="I165" s="122"/>
      <c r="J165" s="18"/>
    </row>
    <row r="166" spans="1:10" ht="22.5">
      <c r="A166" s="39" t="s">
        <v>126</v>
      </c>
      <c r="B166" s="121"/>
      <c r="C166" s="121"/>
      <c r="D166" s="121"/>
      <c r="E166" s="121"/>
      <c r="F166" s="121"/>
      <c r="G166" s="121"/>
      <c r="H166" s="121"/>
      <c r="I166" s="122"/>
      <c r="J166" s="18"/>
    </row>
    <row r="167" spans="1:10" ht="33.75">
      <c r="A167" s="39" t="s">
        <v>57</v>
      </c>
      <c r="B167" s="121"/>
      <c r="C167" s="121"/>
      <c r="D167" s="121"/>
      <c r="E167" s="121"/>
      <c r="F167" s="121"/>
      <c r="G167" s="121"/>
      <c r="H167" s="121"/>
      <c r="I167" s="122"/>
      <c r="J167" s="18"/>
    </row>
    <row r="168" spans="1:10" ht="11.25">
      <c r="A168" s="218" t="s">
        <v>34</v>
      </c>
      <c r="B168" s="219"/>
      <c r="C168" s="219"/>
      <c r="D168" s="219"/>
      <c r="E168" s="219"/>
      <c r="F168" s="219"/>
      <c r="G168" s="219"/>
      <c r="H168" s="219"/>
      <c r="I168" s="220"/>
      <c r="J168" s="18"/>
    </row>
    <row r="169" spans="1:10" ht="22.5">
      <c r="A169" s="67" t="s">
        <v>118</v>
      </c>
      <c r="B169" s="121"/>
      <c r="C169" s="121"/>
      <c r="D169" s="121"/>
      <c r="E169" s="121"/>
      <c r="F169" s="121"/>
      <c r="G169" s="121"/>
      <c r="H169" s="121"/>
      <c r="I169" s="122"/>
      <c r="J169" s="18"/>
    </row>
    <row r="170" spans="1:11" ht="22.5">
      <c r="A170" s="67" t="s">
        <v>35</v>
      </c>
      <c r="B170" s="121"/>
      <c r="C170" s="121"/>
      <c r="D170" s="121"/>
      <c r="E170" s="121"/>
      <c r="F170" s="121"/>
      <c r="G170" s="121"/>
      <c r="H170" s="121"/>
      <c r="I170" s="122"/>
      <c r="J170" s="103"/>
      <c r="K170" s="42"/>
    </row>
    <row r="171" spans="1:10" ht="34.5" thickBot="1">
      <c r="A171" s="75" t="s">
        <v>57</v>
      </c>
      <c r="B171" s="216"/>
      <c r="C171" s="216"/>
      <c r="D171" s="216"/>
      <c r="E171" s="216"/>
      <c r="F171" s="216"/>
      <c r="G171" s="216"/>
      <c r="H171" s="216"/>
      <c r="I171" s="217"/>
      <c r="J171" s="18"/>
    </row>
    <row r="172" spans="1:10" ht="12" thickBot="1">
      <c r="A172" s="221" t="s">
        <v>159</v>
      </c>
      <c r="B172" s="222"/>
      <c r="C172" s="222"/>
      <c r="D172" s="222"/>
      <c r="E172" s="222"/>
      <c r="F172" s="222"/>
      <c r="G172" s="222"/>
      <c r="H172" s="222"/>
      <c r="I172" s="223"/>
      <c r="J172" s="18"/>
    </row>
    <row r="173" spans="1:11" ht="45">
      <c r="A173" s="76" t="s">
        <v>170</v>
      </c>
      <c r="B173" s="224"/>
      <c r="C173" s="224"/>
      <c r="D173" s="224"/>
      <c r="E173" s="224"/>
      <c r="F173" s="224"/>
      <c r="G173" s="224"/>
      <c r="H173" s="224"/>
      <c r="I173" s="225"/>
      <c r="J173" s="103"/>
      <c r="K173" s="42"/>
    </row>
    <row r="174" spans="1:10" ht="22.5">
      <c r="A174" s="67" t="s">
        <v>36</v>
      </c>
      <c r="B174" s="121"/>
      <c r="C174" s="121"/>
      <c r="D174" s="121"/>
      <c r="E174" s="121"/>
      <c r="F174" s="121"/>
      <c r="G174" s="121"/>
      <c r="H174" s="121"/>
      <c r="I174" s="122"/>
      <c r="J174" s="18"/>
    </row>
    <row r="175" spans="1:9" ht="23.25" thickBot="1">
      <c r="A175" s="75" t="s">
        <v>148</v>
      </c>
      <c r="B175" s="216"/>
      <c r="C175" s="216"/>
      <c r="D175" s="216"/>
      <c r="E175" s="216"/>
      <c r="F175" s="216"/>
      <c r="G175" s="216"/>
      <c r="H175" s="216"/>
      <c r="I175" s="217"/>
    </row>
    <row r="176" spans="1:11" ht="11.25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</row>
    <row r="177" ht="11.25">
      <c r="I177" s="19"/>
    </row>
    <row r="179" spans="1:11" ht="11.25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</row>
    <row r="180" ht="11.25">
      <c r="I180" s="19"/>
    </row>
    <row r="181" spans="1:10" ht="11.25">
      <c r="A181" s="19" t="s">
        <v>0</v>
      </c>
      <c r="B181" s="19"/>
      <c r="C181" s="19"/>
      <c r="E181" s="77"/>
      <c r="F181" s="77"/>
      <c r="G181" s="77"/>
      <c r="H181" s="77" t="s">
        <v>1</v>
      </c>
      <c r="I181" s="78"/>
      <c r="J181" s="19"/>
    </row>
    <row r="182" spans="1:10" ht="22.5" customHeight="1">
      <c r="A182" s="79" t="s">
        <v>2</v>
      </c>
      <c r="B182" s="79"/>
      <c r="C182" s="79"/>
      <c r="D182" s="80" t="s">
        <v>3</v>
      </c>
      <c r="E182" s="42"/>
      <c r="F182" s="42"/>
      <c r="G182" s="42"/>
      <c r="H182" s="109" t="s">
        <v>4</v>
      </c>
      <c r="I182" s="109"/>
      <c r="J182" s="81"/>
    </row>
    <row r="183" spans="1:10" ht="11.25">
      <c r="A183" s="79"/>
      <c r="B183" s="79"/>
      <c r="C183" s="79"/>
      <c r="E183" s="79"/>
      <c r="F183" s="79"/>
      <c r="G183" s="79"/>
      <c r="H183" s="81" t="s">
        <v>5</v>
      </c>
      <c r="I183" s="81"/>
      <c r="J183" s="81"/>
    </row>
    <row r="184" spans="1:10" ht="11.25">
      <c r="A184" s="79"/>
      <c r="B184" s="79"/>
      <c r="C184" s="79"/>
      <c r="D184" s="6" t="s">
        <v>6</v>
      </c>
      <c r="E184" s="79"/>
      <c r="F184" s="79"/>
      <c r="G184" s="79"/>
      <c r="I184" s="81"/>
      <c r="J184" s="81"/>
    </row>
    <row r="185" spans="1:10" ht="11.25">
      <c r="A185" s="79"/>
      <c r="B185" s="79"/>
      <c r="C185" s="79"/>
      <c r="D185" s="6"/>
      <c r="E185" s="79"/>
      <c r="F185" s="79"/>
      <c r="G185" s="79"/>
      <c r="I185" s="19"/>
      <c r="J185" s="81"/>
    </row>
    <row r="186" spans="5:10" ht="11.25">
      <c r="E186" s="19"/>
      <c r="F186" s="19"/>
      <c r="G186" s="19"/>
      <c r="H186" s="19"/>
      <c r="I186" s="78"/>
      <c r="J186" s="19"/>
    </row>
    <row r="187" spans="1:10" ht="11.25">
      <c r="A187" s="19" t="s">
        <v>7</v>
      </c>
      <c r="B187" s="19"/>
      <c r="C187" s="19"/>
      <c r="D187" s="82"/>
      <c r="E187" s="77"/>
      <c r="F187" s="77"/>
      <c r="G187" s="77"/>
      <c r="H187" s="83"/>
      <c r="I187" s="83"/>
      <c r="J187" s="78"/>
    </row>
    <row r="188" spans="1:10" ht="22.5" customHeight="1">
      <c r="A188" s="79" t="s">
        <v>8</v>
      </c>
      <c r="B188" s="79"/>
      <c r="C188" s="79"/>
      <c r="D188" s="79" t="s">
        <v>9</v>
      </c>
      <c r="H188" s="109" t="s">
        <v>10</v>
      </c>
      <c r="I188" s="109"/>
      <c r="J188" s="81"/>
    </row>
  </sheetData>
  <sheetProtection/>
  <mergeCells count="257">
    <mergeCell ref="B31:C31"/>
    <mergeCell ref="D31:E31"/>
    <mergeCell ref="B19:C19"/>
    <mergeCell ref="D19:E19"/>
    <mergeCell ref="A93:I93"/>
    <mergeCell ref="B94:D94"/>
    <mergeCell ref="E94:I94"/>
    <mergeCell ref="A94:A95"/>
    <mergeCell ref="B95:D95"/>
    <mergeCell ref="E95:I95"/>
    <mergeCell ref="E68:F68"/>
    <mergeCell ref="E71:F71"/>
    <mergeCell ref="F156:I156"/>
    <mergeCell ref="B152:E152"/>
    <mergeCell ref="F152:I152"/>
    <mergeCell ref="B151:E151"/>
    <mergeCell ref="B155:E155"/>
    <mergeCell ref="F148:I148"/>
    <mergeCell ref="B148:E148"/>
    <mergeCell ref="F145:I145"/>
    <mergeCell ref="B146:E146"/>
    <mergeCell ref="A13:A15"/>
    <mergeCell ref="B17:C17"/>
    <mergeCell ref="D17:E17"/>
    <mergeCell ref="F45:H45"/>
    <mergeCell ref="F46:H46"/>
    <mergeCell ref="D28:E28"/>
    <mergeCell ref="B27:C27"/>
    <mergeCell ref="B23:C23"/>
    <mergeCell ref="B29:C29"/>
    <mergeCell ref="D38:E38"/>
    <mergeCell ref="B147:E147"/>
    <mergeCell ref="B153:E153"/>
    <mergeCell ref="B160:E160"/>
    <mergeCell ref="F160:I160"/>
    <mergeCell ref="B157:E157"/>
    <mergeCell ref="F157:I157"/>
    <mergeCell ref="B154:E154"/>
    <mergeCell ref="F147:I147"/>
    <mergeCell ref="B159:E159"/>
    <mergeCell ref="F159:I159"/>
    <mergeCell ref="B149:E149"/>
    <mergeCell ref="F149:I149"/>
    <mergeCell ref="B150:E150"/>
    <mergeCell ref="F151:I151"/>
    <mergeCell ref="B158:E158"/>
    <mergeCell ref="F158:I158"/>
    <mergeCell ref="F154:I154"/>
    <mergeCell ref="B156:E156"/>
    <mergeCell ref="F146:I146"/>
    <mergeCell ref="E74:F74"/>
    <mergeCell ref="E75:F75"/>
    <mergeCell ref="E83:F83"/>
    <mergeCell ref="B133:I133"/>
    <mergeCell ref="A130:I130"/>
    <mergeCell ref="B119:I119"/>
    <mergeCell ref="B136:I136"/>
    <mergeCell ref="F105:H105"/>
    <mergeCell ref="B111:I111"/>
    <mergeCell ref="B25:C25"/>
    <mergeCell ref="B28:C28"/>
    <mergeCell ref="B36:C36"/>
    <mergeCell ref="B26:C26"/>
    <mergeCell ref="B42:C42"/>
    <mergeCell ref="B33:C33"/>
    <mergeCell ref="B34:C34"/>
    <mergeCell ref="B37:C37"/>
    <mergeCell ref="B38:C38"/>
    <mergeCell ref="B35:C35"/>
    <mergeCell ref="F42:H42"/>
    <mergeCell ref="E64:F64"/>
    <mergeCell ref="E66:F66"/>
    <mergeCell ref="E67:F67"/>
    <mergeCell ref="E53:F53"/>
    <mergeCell ref="E62:F62"/>
    <mergeCell ref="A49:I49"/>
    <mergeCell ref="B43:C43"/>
    <mergeCell ref="E52:F52"/>
    <mergeCell ref="B45:C45"/>
    <mergeCell ref="A86:I86"/>
    <mergeCell ref="E88:G88"/>
    <mergeCell ref="E87:G87"/>
    <mergeCell ref="B87:D87"/>
    <mergeCell ref="E82:F82"/>
    <mergeCell ref="B83:C83"/>
    <mergeCell ref="E84:F84"/>
    <mergeCell ref="H87:I87"/>
    <mergeCell ref="H88:I88"/>
    <mergeCell ref="B142:E142"/>
    <mergeCell ref="F142:I142"/>
    <mergeCell ref="B141:E141"/>
    <mergeCell ref="F141:I141"/>
    <mergeCell ref="B89:D89"/>
    <mergeCell ref="B90:D90"/>
    <mergeCell ref="B112:I112"/>
    <mergeCell ref="B105:C105"/>
    <mergeCell ref="B125:I125"/>
    <mergeCell ref="B135:I135"/>
    <mergeCell ref="A163:I163"/>
    <mergeCell ref="B161:E161"/>
    <mergeCell ref="F161:I161"/>
    <mergeCell ref="B132:I132"/>
    <mergeCell ref="B137:I137"/>
    <mergeCell ref="B116:I116"/>
    <mergeCell ref="F144:I144"/>
    <mergeCell ref="B117:I117"/>
    <mergeCell ref="B129:I129"/>
    <mergeCell ref="B145:E145"/>
    <mergeCell ref="B164:I164"/>
    <mergeCell ref="B167:I167"/>
    <mergeCell ref="F143:I143"/>
    <mergeCell ref="B143:E143"/>
    <mergeCell ref="F153:I153"/>
    <mergeCell ref="F155:I155"/>
    <mergeCell ref="F150:I150"/>
    <mergeCell ref="B144:E144"/>
    <mergeCell ref="B166:I166"/>
    <mergeCell ref="B165:I165"/>
    <mergeCell ref="E72:F72"/>
    <mergeCell ref="E73:F73"/>
    <mergeCell ref="B175:I175"/>
    <mergeCell ref="B170:I170"/>
    <mergeCell ref="B171:I171"/>
    <mergeCell ref="B174:I174"/>
    <mergeCell ref="A168:I168"/>
    <mergeCell ref="A172:I172"/>
    <mergeCell ref="B173:I173"/>
    <mergeCell ref="B169:I169"/>
    <mergeCell ref="B14:C15"/>
    <mergeCell ref="B21:C21"/>
    <mergeCell ref="B22:C22"/>
    <mergeCell ref="A124:I124"/>
    <mergeCell ref="B128:I128"/>
    <mergeCell ref="B126:I126"/>
    <mergeCell ref="B32:C32"/>
    <mergeCell ref="B121:I121"/>
    <mergeCell ref="B109:I109"/>
    <mergeCell ref="B24:C24"/>
    <mergeCell ref="D20:E20"/>
    <mergeCell ref="D23:E23"/>
    <mergeCell ref="D18:E18"/>
    <mergeCell ref="A12:I12"/>
    <mergeCell ref="B13:H13"/>
    <mergeCell ref="D21:E21"/>
    <mergeCell ref="D22:E22"/>
    <mergeCell ref="B18:C18"/>
    <mergeCell ref="B20:C20"/>
    <mergeCell ref="I13:I15"/>
    <mergeCell ref="D24:E24"/>
    <mergeCell ref="D34:E34"/>
    <mergeCell ref="D30:E30"/>
    <mergeCell ref="D37:E37"/>
    <mergeCell ref="D35:E35"/>
    <mergeCell ref="D32:E32"/>
    <mergeCell ref="D36:E36"/>
    <mergeCell ref="D25:E25"/>
    <mergeCell ref="D27:E27"/>
    <mergeCell ref="D26:E26"/>
    <mergeCell ref="E92:G92"/>
    <mergeCell ref="A108:I108"/>
    <mergeCell ref="D40:E40"/>
    <mergeCell ref="F40:H40"/>
    <mergeCell ref="A80:A85"/>
    <mergeCell ref="E51:F51"/>
    <mergeCell ref="E89:G89"/>
    <mergeCell ref="D41:E41"/>
    <mergeCell ref="B41:C41"/>
    <mergeCell ref="F41:H41"/>
    <mergeCell ref="E91:G91"/>
    <mergeCell ref="A118:I118"/>
    <mergeCell ref="B92:D92"/>
    <mergeCell ref="B131:I131"/>
    <mergeCell ref="A134:I134"/>
    <mergeCell ref="B127:I127"/>
    <mergeCell ref="B123:I123"/>
    <mergeCell ref="A96:A97"/>
    <mergeCell ref="B98:I98"/>
    <mergeCell ref="B91:D91"/>
    <mergeCell ref="H90:I90"/>
    <mergeCell ref="B115:I115"/>
    <mergeCell ref="D103:E103"/>
    <mergeCell ref="B100:D100"/>
    <mergeCell ref="F107:H107"/>
    <mergeCell ref="B103:C103"/>
    <mergeCell ref="B101:D102"/>
    <mergeCell ref="H92:I92"/>
    <mergeCell ref="B96:I96"/>
    <mergeCell ref="B97:I97"/>
    <mergeCell ref="E100:I100"/>
    <mergeCell ref="B107:C107"/>
    <mergeCell ref="B120:I120"/>
    <mergeCell ref="B122:I122"/>
    <mergeCell ref="B114:I114"/>
    <mergeCell ref="D107:E107"/>
    <mergeCell ref="B113:I113"/>
    <mergeCell ref="B110:I110"/>
    <mergeCell ref="F103:H103"/>
    <mergeCell ref="A63:I63"/>
    <mergeCell ref="E76:F76"/>
    <mergeCell ref="B79:I79"/>
    <mergeCell ref="A77:I77"/>
    <mergeCell ref="E80:F80"/>
    <mergeCell ref="B85:C85"/>
    <mergeCell ref="E81:F81"/>
    <mergeCell ref="B80:C80"/>
    <mergeCell ref="B81:C81"/>
    <mergeCell ref="B82:C82"/>
    <mergeCell ref="D42:E42"/>
    <mergeCell ref="D43:E43"/>
    <mergeCell ref="D44:E44"/>
    <mergeCell ref="H91:I91"/>
    <mergeCell ref="E69:F69"/>
    <mergeCell ref="D46:E46"/>
    <mergeCell ref="H89:I89"/>
    <mergeCell ref="B78:I78"/>
    <mergeCell ref="B88:D88"/>
    <mergeCell ref="E90:G90"/>
    <mergeCell ref="B40:C40"/>
    <mergeCell ref="F14:H14"/>
    <mergeCell ref="E65:F65"/>
    <mergeCell ref="A39:I39"/>
    <mergeCell ref="E50:F50"/>
    <mergeCell ref="B46:C46"/>
    <mergeCell ref="E61:F61"/>
    <mergeCell ref="E48:F48"/>
    <mergeCell ref="F43:H43"/>
    <mergeCell ref="F44:H44"/>
    <mergeCell ref="D14:E15"/>
    <mergeCell ref="A70:I70"/>
    <mergeCell ref="E55:F55"/>
    <mergeCell ref="A16:I16"/>
    <mergeCell ref="D33:E33"/>
    <mergeCell ref="A47:I47"/>
    <mergeCell ref="D29:E29"/>
    <mergeCell ref="B30:C30"/>
    <mergeCell ref="B44:C44"/>
    <mergeCell ref="D45:E45"/>
    <mergeCell ref="E54:F54"/>
    <mergeCell ref="E57:F57"/>
    <mergeCell ref="E58:F58"/>
    <mergeCell ref="E59:F59"/>
    <mergeCell ref="E60:F60"/>
    <mergeCell ref="A100:A102"/>
    <mergeCell ref="E85:F85"/>
    <mergeCell ref="B84:C84"/>
    <mergeCell ref="A99:I99"/>
    <mergeCell ref="A56:I56"/>
    <mergeCell ref="H182:I182"/>
    <mergeCell ref="H188:I188"/>
    <mergeCell ref="A162:I162"/>
    <mergeCell ref="B104:I104"/>
    <mergeCell ref="E101:I102"/>
    <mergeCell ref="B139:I139"/>
    <mergeCell ref="B138:I138"/>
    <mergeCell ref="B140:I140"/>
    <mergeCell ref="B106:I106"/>
    <mergeCell ref="D105:E105"/>
  </mergeCells>
  <printOptions/>
  <pageMargins left="0.7874015748031497" right="0.3937007874015748" top="0.3937007874015748" bottom="0.3937007874015748" header="0" footer="0"/>
  <pageSetup fitToHeight="0" fitToWidth="0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zoomScalePageLayoutView="0" workbookViewId="0" topLeftCell="A19">
      <selection activeCell="M30" sqref="M30"/>
    </sheetView>
  </sheetViews>
  <sheetFormatPr defaultColWidth="9.00390625" defaultRowHeight="12.75"/>
  <cols>
    <col min="1" max="1" width="21.00390625" style="5" customWidth="1"/>
    <col min="2" max="2" width="11.125" style="5" customWidth="1"/>
    <col min="3" max="3" width="13.25390625" style="5" customWidth="1"/>
    <col min="4" max="4" width="11.875" style="5" customWidth="1"/>
    <col min="5" max="5" width="15.125" style="5" customWidth="1"/>
    <col min="6" max="6" width="12.125" style="5" customWidth="1"/>
    <col min="7" max="7" width="13.625" style="5" customWidth="1"/>
    <col min="8" max="8" width="11.625" style="5" customWidth="1"/>
    <col min="9" max="9" width="13.00390625" style="5" customWidth="1"/>
    <col min="10" max="11" width="11.00390625" style="5" customWidth="1"/>
    <col min="12" max="16384" width="9.125" style="5" customWidth="1"/>
  </cols>
  <sheetData>
    <row r="1" ht="11.25">
      <c r="A1" s="4" t="s">
        <v>42</v>
      </c>
    </row>
    <row r="3" spans="6:10" ht="11.25">
      <c r="F3" s="4"/>
      <c r="G3" s="4"/>
      <c r="H3" s="4"/>
      <c r="I3" s="4"/>
      <c r="J3" s="4"/>
    </row>
    <row r="5" spans="1:10" ht="11.25">
      <c r="A5" s="85"/>
      <c r="B5" s="85"/>
      <c r="C5" s="85"/>
      <c r="D5" s="85"/>
      <c r="E5" s="85"/>
      <c r="F5" s="85"/>
      <c r="G5" s="85"/>
      <c r="H5" s="85"/>
      <c r="I5" s="85"/>
      <c r="J5" s="85"/>
    </row>
    <row r="6" spans="1:11" ht="15">
      <c r="A6" s="261" t="s">
        <v>37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</row>
    <row r="7" spans="1:11" ht="15">
      <c r="A7" s="262" t="s">
        <v>89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</row>
    <row r="8" spans="1:10" ht="11.25">
      <c r="A8" s="86"/>
      <c r="B8" s="86"/>
      <c r="C8" s="86"/>
      <c r="D8" s="86"/>
      <c r="E8" s="86"/>
      <c r="F8" s="86"/>
      <c r="G8" s="86"/>
      <c r="H8" s="86"/>
      <c r="I8" s="86"/>
      <c r="J8" s="86"/>
    </row>
    <row r="9" spans="1:10" ht="11.25">
      <c r="A9" s="86"/>
      <c r="B9" s="86"/>
      <c r="C9" s="86"/>
      <c r="D9" s="86"/>
      <c r="E9" s="86"/>
      <c r="F9" s="86"/>
      <c r="G9" s="86"/>
      <c r="H9" s="86"/>
      <c r="I9" s="87" t="s">
        <v>88</v>
      </c>
      <c r="J9" s="86"/>
    </row>
    <row r="10" spans="1:11" ht="56.25">
      <c r="A10" s="88" t="s">
        <v>197</v>
      </c>
      <c r="B10" s="88" t="s">
        <v>109</v>
      </c>
      <c r="C10" s="88" t="s">
        <v>203</v>
      </c>
      <c r="D10" s="88" t="s">
        <v>111</v>
      </c>
      <c r="E10" s="88" t="s">
        <v>198</v>
      </c>
      <c r="F10" s="88" t="s">
        <v>110</v>
      </c>
      <c r="G10" s="88" t="s">
        <v>142</v>
      </c>
      <c r="H10" s="88" t="s">
        <v>131</v>
      </c>
      <c r="I10" s="88" t="s">
        <v>106</v>
      </c>
      <c r="J10" s="88" t="s">
        <v>204</v>
      </c>
      <c r="K10" s="88" t="s">
        <v>132</v>
      </c>
    </row>
    <row r="11" spans="1:11" ht="11.25">
      <c r="A11" s="89"/>
      <c r="B11" s="90"/>
      <c r="C11" s="89"/>
      <c r="D11" s="90"/>
      <c r="E11" s="90"/>
      <c r="F11" s="90"/>
      <c r="G11" s="90"/>
      <c r="H11" s="90"/>
      <c r="I11" s="91">
        <f aca="true" t="shared" si="0" ref="I11:I16">IF(ISERROR(((D11*E11*1000)/(3600*102*(F11/100)*(G11/100)))),0,((D11*E11*1000)/(3600*102*(F11/100)*(G11/100))))</f>
        <v>0</v>
      </c>
      <c r="J11" s="91">
        <f aca="true" t="shared" si="1" ref="J11:J16">I11*B11*H11</f>
        <v>0</v>
      </c>
      <c r="K11" s="89"/>
    </row>
    <row r="12" spans="1:11" ht="11.25">
      <c r="A12" s="89"/>
      <c r="B12" s="90"/>
      <c r="C12" s="89"/>
      <c r="D12" s="90"/>
      <c r="E12" s="90"/>
      <c r="F12" s="90"/>
      <c r="G12" s="90"/>
      <c r="H12" s="90"/>
      <c r="I12" s="91">
        <f>IF(ISERROR(((D12*E12*1000)/(3600*102*(F12/100)*(G12/100)))),0,((D12*E12*1000)/(3600*102*(F12/100)*(G12/100))))</f>
        <v>0</v>
      </c>
      <c r="J12" s="91">
        <f t="shared" si="1"/>
        <v>0</v>
      </c>
      <c r="K12" s="89"/>
    </row>
    <row r="13" spans="1:11" ht="11.25">
      <c r="A13" s="89"/>
      <c r="B13" s="90"/>
      <c r="C13" s="89"/>
      <c r="D13" s="90"/>
      <c r="E13" s="90"/>
      <c r="F13" s="90"/>
      <c r="G13" s="90"/>
      <c r="H13" s="90"/>
      <c r="I13" s="91">
        <f t="shared" si="0"/>
        <v>0</v>
      </c>
      <c r="J13" s="91">
        <f t="shared" si="1"/>
        <v>0</v>
      </c>
      <c r="K13" s="89"/>
    </row>
    <row r="14" spans="1:11" ht="11.25">
      <c r="A14" s="89"/>
      <c r="B14" s="90"/>
      <c r="C14" s="89"/>
      <c r="D14" s="90"/>
      <c r="E14" s="90"/>
      <c r="F14" s="90"/>
      <c r="G14" s="90"/>
      <c r="H14" s="90"/>
      <c r="I14" s="91">
        <f t="shared" si="0"/>
        <v>0</v>
      </c>
      <c r="J14" s="91">
        <f t="shared" si="1"/>
        <v>0</v>
      </c>
      <c r="K14" s="89"/>
    </row>
    <row r="15" spans="1:11" ht="11.25">
      <c r="A15" s="89"/>
      <c r="B15" s="90"/>
      <c r="C15" s="89"/>
      <c r="D15" s="90"/>
      <c r="E15" s="90"/>
      <c r="F15" s="90"/>
      <c r="G15" s="90"/>
      <c r="H15" s="90"/>
      <c r="I15" s="91">
        <f t="shared" si="0"/>
        <v>0</v>
      </c>
      <c r="J15" s="91">
        <f t="shared" si="1"/>
        <v>0</v>
      </c>
      <c r="K15" s="89"/>
    </row>
    <row r="16" spans="1:11" ht="11.25">
      <c r="A16" s="89"/>
      <c r="B16" s="90"/>
      <c r="C16" s="89"/>
      <c r="D16" s="90"/>
      <c r="E16" s="90"/>
      <c r="F16" s="90"/>
      <c r="G16" s="90"/>
      <c r="H16" s="90"/>
      <c r="I16" s="91">
        <f t="shared" si="0"/>
        <v>0</v>
      </c>
      <c r="J16" s="91">
        <f t="shared" si="1"/>
        <v>0</v>
      </c>
      <c r="K16" s="89"/>
    </row>
    <row r="17" spans="1:11" ht="11.25">
      <c r="A17" s="89" t="s">
        <v>107</v>
      </c>
      <c r="B17" s="90">
        <f>SUM(B11:B16)</f>
        <v>0</v>
      </c>
      <c r="C17" s="89"/>
      <c r="D17" s="90"/>
      <c r="E17" s="90"/>
      <c r="F17" s="90"/>
      <c r="G17" s="90"/>
      <c r="H17" s="90"/>
      <c r="I17" s="91"/>
      <c r="J17" s="91">
        <f>SUM(J11:J16)</f>
        <v>0</v>
      </c>
      <c r="K17" s="89"/>
    </row>
    <row r="18" spans="1:11" ht="11.25">
      <c r="A18" s="266" t="s">
        <v>116</v>
      </c>
      <c r="B18" s="266"/>
      <c r="C18" s="266"/>
      <c r="D18" s="266"/>
      <c r="E18" s="266"/>
      <c r="F18" s="266"/>
      <c r="G18" s="266"/>
      <c r="H18" s="266"/>
      <c r="I18" s="266"/>
      <c r="J18" s="266"/>
      <c r="K18" s="266"/>
    </row>
    <row r="19" spans="1:9" ht="11.25">
      <c r="A19" s="85"/>
      <c r="B19" s="85"/>
      <c r="C19" s="85"/>
      <c r="D19" s="85"/>
      <c r="E19" s="85"/>
      <c r="F19" s="85"/>
      <c r="G19" s="85"/>
      <c r="H19" s="85"/>
      <c r="I19" s="87" t="s">
        <v>38</v>
      </c>
    </row>
    <row r="20" spans="1:11" ht="67.5">
      <c r="A20" s="92" t="s">
        <v>108</v>
      </c>
      <c r="B20" s="92" t="s">
        <v>109</v>
      </c>
      <c r="C20" s="88" t="s">
        <v>203</v>
      </c>
      <c r="D20" s="88" t="s">
        <v>199</v>
      </c>
      <c r="E20" s="88" t="s">
        <v>171</v>
      </c>
      <c r="F20" s="88" t="s">
        <v>87</v>
      </c>
      <c r="G20" s="88" t="s">
        <v>205</v>
      </c>
      <c r="H20" s="88" t="s">
        <v>131</v>
      </c>
      <c r="I20" s="88" t="s">
        <v>133</v>
      </c>
      <c r="J20" s="93"/>
      <c r="K20" s="94"/>
    </row>
    <row r="21" spans="1:11" ht="11.25">
      <c r="A21" s="89"/>
      <c r="B21" s="90"/>
      <c r="C21" s="90"/>
      <c r="D21" s="90"/>
      <c r="E21" s="90"/>
      <c r="F21" s="90"/>
      <c r="G21" s="90"/>
      <c r="H21" s="90"/>
      <c r="I21" s="91">
        <f aca="true" t="shared" si="2" ref="I21:I26">IF(ISERROR(((D21*E21*H21)/(102*(F21/100)*(G21/100)))*B21),0,((D21*E21*H21)/(102*(F21/100)*(G21/100)))*B21)</f>
        <v>0</v>
      </c>
      <c r="J21" s="95"/>
      <c r="K21" s="94"/>
    </row>
    <row r="22" spans="1:11" ht="11.25">
      <c r="A22" s="89"/>
      <c r="B22" s="90"/>
      <c r="C22" s="90"/>
      <c r="D22" s="90"/>
      <c r="E22" s="90"/>
      <c r="F22" s="90"/>
      <c r="G22" s="90"/>
      <c r="H22" s="90"/>
      <c r="I22" s="91">
        <f t="shared" si="2"/>
        <v>0</v>
      </c>
      <c r="J22" s="95"/>
      <c r="K22" s="94"/>
    </row>
    <row r="23" spans="1:11" ht="11.25">
      <c r="A23" s="89"/>
      <c r="B23" s="90"/>
      <c r="C23" s="90"/>
      <c r="D23" s="90"/>
      <c r="E23" s="90"/>
      <c r="F23" s="90"/>
      <c r="G23" s="90"/>
      <c r="H23" s="90"/>
      <c r="I23" s="91">
        <f t="shared" si="2"/>
        <v>0</v>
      </c>
      <c r="J23" s="95"/>
      <c r="K23" s="94"/>
    </row>
    <row r="24" spans="1:11" ht="11.25">
      <c r="A24" s="89"/>
      <c r="B24" s="90"/>
      <c r="C24" s="90"/>
      <c r="D24" s="90"/>
      <c r="E24" s="90"/>
      <c r="F24" s="90"/>
      <c r="G24" s="90"/>
      <c r="H24" s="90"/>
      <c r="I24" s="91">
        <f t="shared" si="2"/>
        <v>0</v>
      </c>
      <c r="J24" s="95"/>
      <c r="K24" s="94"/>
    </row>
    <row r="25" spans="1:11" ht="11.25">
      <c r="A25" s="89"/>
      <c r="B25" s="90"/>
      <c r="C25" s="90"/>
      <c r="D25" s="90"/>
      <c r="E25" s="90"/>
      <c r="F25" s="90"/>
      <c r="G25" s="90"/>
      <c r="H25" s="90"/>
      <c r="I25" s="91">
        <f t="shared" si="2"/>
        <v>0</v>
      </c>
      <c r="J25" s="95"/>
      <c r="K25" s="94"/>
    </row>
    <row r="26" spans="1:11" ht="11.25">
      <c r="A26" s="89"/>
      <c r="B26" s="90"/>
      <c r="C26" s="90"/>
      <c r="D26" s="90"/>
      <c r="E26" s="90"/>
      <c r="F26" s="90"/>
      <c r="G26" s="90"/>
      <c r="H26" s="90"/>
      <c r="I26" s="91">
        <f t="shared" si="2"/>
        <v>0</v>
      </c>
      <c r="J26" s="95"/>
      <c r="K26" s="94"/>
    </row>
    <row r="27" spans="1:11" ht="11.25">
      <c r="A27" s="89" t="s">
        <v>107</v>
      </c>
      <c r="B27" s="90">
        <f>SUM(B21:B26)</f>
        <v>0</v>
      </c>
      <c r="C27" s="90"/>
      <c r="D27" s="90"/>
      <c r="E27" s="90"/>
      <c r="F27" s="90"/>
      <c r="G27" s="90"/>
      <c r="H27" s="90"/>
      <c r="I27" s="91">
        <f>SUM(I21:I26)</f>
        <v>0</v>
      </c>
      <c r="J27" s="95"/>
      <c r="K27" s="94"/>
    </row>
    <row r="28" spans="1:10" ht="11.25">
      <c r="A28" s="98"/>
      <c r="B28" s="98"/>
      <c r="C28" s="98"/>
      <c r="D28" s="97"/>
      <c r="E28" s="97"/>
      <c r="F28" s="97"/>
      <c r="G28" s="85"/>
      <c r="H28" s="97"/>
      <c r="J28" s="85"/>
    </row>
    <row r="29" spans="1:10" ht="11.25">
      <c r="A29" s="96"/>
      <c r="B29" s="96"/>
      <c r="C29" s="96"/>
      <c r="D29" s="97"/>
      <c r="E29" s="97"/>
      <c r="F29" s="97"/>
      <c r="G29" s="85"/>
      <c r="H29" s="97"/>
      <c r="I29" s="97" t="s">
        <v>39</v>
      </c>
      <c r="J29" s="85"/>
    </row>
    <row r="30" spans="1:11" ht="56.25">
      <c r="A30" s="88" t="s">
        <v>119</v>
      </c>
      <c r="B30" s="92" t="s">
        <v>109</v>
      </c>
      <c r="C30" s="88" t="s">
        <v>203</v>
      </c>
      <c r="D30" s="88" t="s">
        <v>200</v>
      </c>
      <c r="E30" s="88" t="s">
        <v>201</v>
      </c>
      <c r="F30" s="88" t="s">
        <v>134</v>
      </c>
      <c r="G30" s="88" t="s">
        <v>205</v>
      </c>
      <c r="H30" s="88" t="s">
        <v>131</v>
      </c>
      <c r="I30" s="88" t="s">
        <v>135</v>
      </c>
      <c r="J30" s="268"/>
      <c r="K30" s="269"/>
    </row>
    <row r="31" spans="1:11" ht="11.25">
      <c r="A31" s="89"/>
      <c r="B31" s="90"/>
      <c r="C31" s="89"/>
      <c r="D31" s="90"/>
      <c r="E31" s="90"/>
      <c r="F31" s="90"/>
      <c r="G31" s="90"/>
      <c r="H31" s="90"/>
      <c r="I31" s="91">
        <f aca="true" t="shared" si="3" ref="I31:I36">IF(ISERROR(((D31*E31*H31)/(102*(F31/100)*(G31/100)))*B31),0,((D31*E31*H31)/(102*(F31/100)*(G31/100)))*B31)</f>
        <v>0</v>
      </c>
      <c r="J31" s="268"/>
      <c r="K31" s="267"/>
    </row>
    <row r="32" spans="1:11" ht="11.25">
      <c r="A32" s="89"/>
      <c r="B32" s="90"/>
      <c r="C32" s="89"/>
      <c r="D32" s="90"/>
      <c r="E32" s="90"/>
      <c r="F32" s="90"/>
      <c r="G32" s="90"/>
      <c r="H32" s="90"/>
      <c r="I32" s="91">
        <f t="shared" si="3"/>
        <v>0</v>
      </c>
      <c r="J32" s="268"/>
      <c r="K32" s="267"/>
    </row>
    <row r="33" spans="1:11" ht="11.25">
      <c r="A33" s="89"/>
      <c r="B33" s="90"/>
      <c r="C33" s="89"/>
      <c r="D33" s="90"/>
      <c r="E33" s="90"/>
      <c r="F33" s="90"/>
      <c r="G33" s="90"/>
      <c r="H33" s="90"/>
      <c r="I33" s="91">
        <f t="shared" si="3"/>
        <v>0</v>
      </c>
      <c r="J33" s="268"/>
      <c r="K33" s="267"/>
    </row>
    <row r="34" spans="1:11" ht="11.25">
      <c r="A34" s="89"/>
      <c r="B34" s="90"/>
      <c r="C34" s="89"/>
      <c r="D34" s="90"/>
      <c r="E34" s="90"/>
      <c r="F34" s="90"/>
      <c r="G34" s="90"/>
      <c r="H34" s="90"/>
      <c r="I34" s="91">
        <f t="shared" si="3"/>
        <v>0</v>
      </c>
      <c r="J34" s="268"/>
      <c r="K34" s="267"/>
    </row>
    <row r="35" spans="1:12" ht="11.25">
      <c r="A35" s="89"/>
      <c r="B35" s="90"/>
      <c r="C35" s="89"/>
      <c r="D35" s="90"/>
      <c r="E35" s="90"/>
      <c r="F35" s="90"/>
      <c r="G35" s="90"/>
      <c r="H35" s="90"/>
      <c r="I35" s="91">
        <f t="shared" si="3"/>
        <v>0</v>
      </c>
      <c r="J35" s="268"/>
      <c r="K35" s="270"/>
      <c r="L35" s="42"/>
    </row>
    <row r="36" spans="1:11" ht="11.25">
      <c r="A36" s="89"/>
      <c r="B36" s="90"/>
      <c r="C36" s="89"/>
      <c r="D36" s="90"/>
      <c r="E36" s="90"/>
      <c r="F36" s="90"/>
      <c r="G36" s="90"/>
      <c r="H36" s="90"/>
      <c r="I36" s="91">
        <f t="shared" si="3"/>
        <v>0</v>
      </c>
      <c r="J36" s="268"/>
      <c r="K36" s="267"/>
    </row>
    <row r="37" spans="1:11" ht="11.25">
      <c r="A37" s="89" t="s">
        <v>107</v>
      </c>
      <c r="B37" s="90">
        <f>SUM(B31:B36)</f>
        <v>0</v>
      </c>
      <c r="C37" s="89"/>
      <c r="D37" s="90"/>
      <c r="E37" s="90"/>
      <c r="F37" s="90"/>
      <c r="G37" s="90"/>
      <c r="H37" s="90"/>
      <c r="I37" s="91">
        <f>SUM(I31:I36)</f>
        <v>0</v>
      </c>
      <c r="J37" s="268"/>
      <c r="K37" s="267"/>
    </row>
    <row r="38" spans="1:10" ht="11.25">
      <c r="A38" s="85"/>
      <c r="B38" s="85"/>
      <c r="C38" s="85"/>
      <c r="D38" s="85"/>
      <c r="E38" s="85"/>
      <c r="F38" s="85"/>
      <c r="G38" s="85"/>
      <c r="H38" s="85"/>
      <c r="I38" s="85"/>
      <c r="J38" s="85"/>
    </row>
    <row r="39" spans="1:11" ht="22.5" customHeight="1">
      <c r="A39" s="265"/>
      <c r="B39" s="278" t="s">
        <v>113</v>
      </c>
      <c r="C39" s="278"/>
      <c r="D39" s="278" t="s">
        <v>114</v>
      </c>
      <c r="E39" s="278"/>
      <c r="F39" s="278" t="s">
        <v>115</v>
      </c>
      <c r="G39" s="278"/>
      <c r="H39" s="263" t="s">
        <v>147</v>
      </c>
      <c r="I39" s="278" t="s">
        <v>136</v>
      </c>
      <c r="J39" s="271" t="s">
        <v>202</v>
      </c>
      <c r="K39" s="272"/>
    </row>
    <row r="40" spans="1:11" ht="45" customHeight="1">
      <c r="A40" s="244"/>
      <c r="B40" s="88" t="s">
        <v>109</v>
      </c>
      <c r="C40" s="88" t="s">
        <v>136</v>
      </c>
      <c r="D40" s="88" t="s">
        <v>109</v>
      </c>
      <c r="E40" s="88" t="s">
        <v>112</v>
      </c>
      <c r="F40" s="88" t="s">
        <v>109</v>
      </c>
      <c r="G40" s="88" t="s">
        <v>136</v>
      </c>
      <c r="H40" s="264"/>
      <c r="I40" s="278"/>
      <c r="J40" s="273"/>
      <c r="K40" s="274"/>
    </row>
    <row r="41" spans="1:11" ht="11.25">
      <c r="A41" s="89" t="s">
        <v>107</v>
      </c>
      <c r="B41" s="90">
        <f>B17</f>
        <v>0</v>
      </c>
      <c r="C41" s="90">
        <f>J17</f>
        <v>0</v>
      </c>
      <c r="D41" s="90">
        <f>B27</f>
        <v>0</v>
      </c>
      <c r="E41" s="90">
        <f>I27</f>
        <v>0</v>
      </c>
      <c r="F41" s="90">
        <f>B37</f>
        <v>0</v>
      </c>
      <c r="G41" s="90">
        <f>I37</f>
        <v>0</v>
      </c>
      <c r="H41" s="90"/>
      <c r="I41" s="91">
        <f>C41+E41+G41</f>
        <v>0</v>
      </c>
      <c r="J41" s="275">
        <f>IF(ISERROR((I41/H41)),0,(I41/H41))</f>
        <v>0</v>
      </c>
      <c r="K41" s="276"/>
    </row>
    <row r="42" spans="1:10" ht="11.25">
      <c r="A42" s="85"/>
      <c r="B42" s="85"/>
      <c r="C42" s="85"/>
      <c r="D42" s="85"/>
      <c r="E42" s="85"/>
      <c r="F42" s="85"/>
      <c r="G42" s="85"/>
      <c r="H42" s="85"/>
      <c r="I42" s="85"/>
      <c r="J42" s="85"/>
    </row>
    <row r="43" spans="1:10" ht="11.25">
      <c r="A43" s="85"/>
      <c r="B43" s="85"/>
      <c r="C43" s="85"/>
      <c r="D43" s="85"/>
      <c r="E43" s="85"/>
      <c r="F43" s="85"/>
      <c r="G43" s="85"/>
      <c r="H43" s="85"/>
      <c r="I43" s="85"/>
      <c r="J43" s="85"/>
    </row>
    <row r="44" spans="1:10" ht="11.25">
      <c r="A44" s="19" t="s">
        <v>0</v>
      </c>
      <c r="B44" s="19"/>
      <c r="F44" s="77"/>
      <c r="G44" s="77"/>
      <c r="H44" s="19"/>
      <c r="I44" s="77" t="s">
        <v>1</v>
      </c>
      <c r="J44" s="77"/>
    </row>
    <row r="45" spans="1:10" ht="22.5" customHeight="1">
      <c r="A45" s="79" t="s">
        <v>2</v>
      </c>
      <c r="B45" s="79"/>
      <c r="F45" s="79" t="s">
        <v>3</v>
      </c>
      <c r="G45" s="42"/>
      <c r="H45" s="19"/>
      <c r="I45" s="277" t="s">
        <v>4</v>
      </c>
      <c r="J45" s="277"/>
    </row>
    <row r="46" spans="1:10" ht="11.25">
      <c r="A46" s="79"/>
      <c r="B46" s="79"/>
      <c r="F46" s="79"/>
      <c r="H46" s="81"/>
      <c r="I46" s="81" t="s">
        <v>5</v>
      </c>
      <c r="J46" s="81"/>
    </row>
    <row r="47" spans="1:6" ht="11.25">
      <c r="A47" s="6" t="s">
        <v>6</v>
      </c>
      <c r="B47" s="6"/>
      <c r="F47" s="79"/>
    </row>
    <row r="48" spans="1:8" ht="11.25">
      <c r="A48" s="79"/>
      <c r="B48" s="79"/>
      <c r="F48" s="79"/>
      <c r="H48" s="81"/>
    </row>
    <row r="49" spans="1:10" ht="11.25">
      <c r="A49" s="19" t="s">
        <v>7</v>
      </c>
      <c r="B49" s="19"/>
      <c r="C49" s="99"/>
      <c r="D49" s="99"/>
      <c r="E49" s="99"/>
      <c r="F49" s="77"/>
      <c r="I49" s="83"/>
      <c r="J49" s="83"/>
    </row>
    <row r="50" spans="1:10" ht="22.5" customHeight="1">
      <c r="A50" s="79" t="s">
        <v>8</v>
      </c>
      <c r="B50" s="79"/>
      <c r="C50" s="19"/>
      <c r="D50" s="19"/>
      <c r="E50" s="19"/>
      <c r="F50" s="79" t="s">
        <v>9</v>
      </c>
      <c r="G50" s="100"/>
      <c r="I50" s="277" t="s">
        <v>10</v>
      </c>
      <c r="J50" s="277"/>
    </row>
  </sheetData>
  <sheetProtection/>
  <mergeCells count="17">
    <mergeCell ref="J41:K41"/>
    <mergeCell ref="I50:J50"/>
    <mergeCell ref="I45:J45"/>
    <mergeCell ref="B39:C39"/>
    <mergeCell ref="D39:E39"/>
    <mergeCell ref="F39:G39"/>
    <mergeCell ref="I39:I40"/>
    <mergeCell ref="A6:K6"/>
    <mergeCell ref="A7:K7"/>
    <mergeCell ref="H39:H40"/>
    <mergeCell ref="A39:A40"/>
    <mergeCell ref="A18:K18"/>
    <mergeCell ref="K36:K37"/>
    <mergeCell ref="J36:J37"/>
    <mergeCell ref="K30:K35"/>
    <mergeCell ref="J39:K40"/>
    <mergeCell ref="J30:J35"/>
  </mergeCells>
  <printOptions/>
  <pageMargins left="0.3937007874015748" right="0.3937007874015748" top="0.7874015748031497" bottom="0.3937007874015748" header="0" footer="0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РЭК Республики Татарстан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 ВБ</dc:creator>
  <cp:keywords/>
  <dc:description/>
  <cp:lastModifiedBy>Служба по тарифам ЧР 42</cp:lastModifiedBy>
  <cp:lastPrinted>2020-03-13T07:01:47Z</cp:lastPrinted>
  <dcterms:created xsi:type="dcterms:W3CDTF">2007-02-09T15:12:01Z</dcterms:created>
  <dcterms:modified xsi:type="dcterms:W3CDTF">2020-03-13T07:05:06Z</dcterms:modified>
  <cp:category/>
  <cp:version/>
  <cp:contentType/>
  <cp:contentStatus/>
</cp:coreProperties>
</file>