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'Свод'!$A$1:$AR$22</definedName>
  </definedNames>
  <calcPr fullCalcOnLoad="1"/>
</workbook>
</file>

<file path=xl/sharedStrings.xml><?xml version="1.0" encoding="utf-8"?>
<sst xmlns="http://schemas.openxmlformats.org/spreadsheetml/2006/main" count="98" uniqueCount="70">
  <si>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</si>
  <si>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</si>
  <si>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</si>
  <si>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</si>
  <si>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</si>
  <si>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</si>
  <si>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</si>
  <si>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</si>
  <si>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</si>
  <si>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</si>
  <si>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</si>
  <si>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</si>
  <si>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</si>
  <si>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</si>
  <si>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</si>
  <si>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</si>
  <si>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</si>
  <si>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</si>
  <si>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</si>
  <si>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</si>
  <si>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</si>
  <si>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</si>
  <si>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</si>
  <si>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</si>
  <si>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</si>
  <si>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</si>
  <si>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</si>
  <si>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</si>
  <si>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</si>
  <si>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</si>
  <si>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</si>
  <si>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</si>
  <si>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</si>
  <si>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</si>
  <si>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</si>
  <si>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</si>
  <si>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</si>
  <si>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</si>
  <si>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</si>
  <si>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</si>
  <si>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</si>
  <si>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</si>
  <si>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</si>
  <si>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</si>
  <si>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</si>
  <si>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</si>
  <si>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</si>
  <si>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</si>
  <si>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</si>
  <si>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</si>
  <si>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</si>
  <si>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</si>
  <si>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</si>
  <si>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</si>
  <si>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</si>
  <si>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</si>
  <si>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</si>
  <si>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</si>
  <si>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</si>
  <si>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</si>
  <si>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</si>
  <si>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</si>
  <si>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</si>
  <si>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</si>
  <si>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</si>
  <si>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</si>
  <si>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</si>
  <si>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Посев мн. трав (Б.П.), га</t>
  </si>
  <si>
    <t>яр. пшеница</t>
  </si>
  <si>
    <t>Информация о ходе проведения весенних полевых работ в сельхозпредприятиях и К(Ф)Х  Яльчикского района  на 07.04.2020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</si>
</sst>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55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0"/>
  <sheetViews>
    <sheetView tabSelected="1" view="pageBreakPreview" zoomScale="35" zoomScaleNormal="60" zoomScaleSheetLayoutView="35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22" sqref="X22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7.375" style="1" customWidth="1"/>
    <col min="5" max="6" width="16.875" style="1" customWidth="1"/>
    <col min="7" max="7" width="22.625" style="1" customWidth="1"/>
    <col min="8" max="9" width="17.875" style="1" customWidth="1"/>
    <col min="10" max="10" width="19.00390625" style="1" customWidth="1"/>
    <col min="11" max="11" width="21.625" style="1" customWidth="1"/>
    <col min="12" max="12" width="22.625" style="1" customWidth="1"/>
    <col min="13" max="13" width="18.00390625" style="1" customWidth="1"/>
    <col min="14" max="14" width="16.00390625" style="1" customWidth="1"/>
    <col min="15" max="15" width="21.25390625" style="1" customWidth="1"/>
    <col min="16" max="16" width="20.75390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4" width="15.625" style="1" customWidth="1"/>
    <col min="35" max="35" width="15.25390625" style="1" customWidth="1"/>
    <col min="36" max="36" width="13.75390625" style="1" customWidth="1"/>
    <col min="37" max="37" width="17.75390625" style="1" customWidth="1"/>
    <col min="38" max="38" width="15.25390625" style="1" customWidth="1"/>
    <col min="39" max="39" width="18.625" style="1" customWidth="1"/>
    <col min="40" max="40" width="0.74609375" style="1" hidden="1" customWidth="1"/>
    <col min="41" max="43" width="9.125" style="1" hidden="1" customWidth="1"/>
    <col min="44" max="44" width="23.875" style="1" customWidth="1"/>
    <col min="45" max="16384" width="9.125" style="1" customWidth="1"/>
  </cols>
  <sheetData>
    <row r="1" spans="2:25" s="2" customFormat="1" ht="175.5" customHeight="1">
      <c r="B1" s="5"/>
      <c r="C1" s="69" t="s">
        <v>69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18"/>
      <c r="U1" s="6"/>
      <c r="V1" s="6"/>
      <c r="X1" s="5"/>
      <c r="Y1" s="5"/>
    </row>
    <row r="2" spans="1:44" s="3" customFormat="1" ht="159" customHeight="1">
      <c r="A2" s="53" t="s">
        <v>13</v>
      </c>
      <c r="B2" s="72" t="s">
        <v>28</v>
      </c>
      <c r="C2" s="73" t="s">
        <v>30</v>
      </c>
      <c r="D2" s="73" t="s">
        <v>31</v>
      </c>
      <c r="E2" s="60" t="s">
        <v>14</v>
      </c>
      <c r="F2" s="60"/>
      <c r="G2" s="60"/>
      <c r="H2" s="60"/>
      <c r="I2" s="60"/>
      <c r="J2" s="60"/>
      <c r="K2" s="74" t="s">
        <v>15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75"/>
      <c r="W2" s="55" t="s">
        <v>32</v>
      </c>
      <c r="X2" s="56"/>
      <c r="Y2" s="57"/>
      <c r="Z2" s="53" t="s">
        <v>55</v>
      </c>
      <c r="AA2" s="54"/>
      <c r="AB2" s="54"/>
      <c r="AC2" s="78" t="s">
        <v>56</v>
      </c>
      <c r="AD2" s="79"/>
      <c r="AE2" s="79"/>
      <c r="AF2" s="79"/>
      <c r="AG2" s="79"/>
      <c r="AH2" s="79"/>
      <c r="AI2" s="79"/>
      <c r="AJ2" s="80"/>
      <c r="AK2" s="88" t="s">
        <v>62</v>
      </c>
      <c r="AL2" s="89"/>
      <c r="AM2" s="90"/>
      <c r="AN2" s="71" t="s">
        <v>63</v>
      </c>
      <c r="AO2" s="71" t="s">
        <v>64</v>
      </c>
      <c r="AP2" s="78" t="s">
        <v>65</v>
      </c>
      <c r="AQ2" s="53" t="s">
        <v>66</v>
      </c>
      <c r="AR2" s="53" t="s">
        <v>67</v>
      </c>
    </row>
    <row r="3" spans="1:44" s="3" customFormat="1" ht="118.5" customHeight="1">
      <c r="A3" s="53"/>
      <c r="B3" s="72"/>
      <c r="C3" s="76"/>
      <c r="D3" s="76"/>
      <c r="E3" s="61" t="s">
        <v>26</v>
      </c>
      <c r="F3" s="62"/>
      <c r="G3" s="63"/>
      <c r="H3" s="64" t="s">
        <v>27</v>
      </c>
      <c r="I3" s="65"/>
      <c r="J3" s="65"/>
      <c r="K3" s="58" t="s">
        <v>24</v>
      </c>
      <c r="L3" s="58" t="s">
        <v>23</v>
      </c>
      <c r="M3" s="58" t="s">
        <v>33</v>
      </c>
      <c r="N3" s="66" t="s">
        <v>26</v>
      </c>
      <c r="O3" s="67"/>
      <c r="P3" s="68"/>
      <c r="Q3" s="64" t="s">
        <v>27</v>
      </c>
      <c r="R3" s="65"/>
      <c r="S3" s="65"/>
      <c r="T3" s="53" t="s">
        <v>25</v>
      </c>
      <c r="U3" s="54"/>
      <c r="V3" s="54"/>
      <c r="W3" s="53"/>
      <c r="X3" s="54"/>
      <c r="Y3" s="54"/>
      <c r="Z3" s="58" t="s">
        <v>16</v>
      </c>
      <c r="AA3" s="58" t="s">
        <v>17</v>
      </c>
      <c r="AB3" s="58" t="s">
        <v>18</v>
      </c>
      <c r="AC3" s="82" t="s">
        <v>68</v>
      </c>
      <c r="AD3" s="82" t="s">
        <v>57</v>
      </c>
      <c r="AE3" s="82" t="s">
        <v>58</v>
      </c>
      <c r="AF3" s="82" t="s">
        <v>59</v>
      </c>
      <c r="AG3" s="82" t="s">
        <v>60</v>
      </c>
      <c r="AH3" s="74" t="s">
        <v>61</v>
      </c>
      <c r="AI3" s="86"/>
      <c r="AJ3" s="87"/>
      <c r="AK3" s="58" t="s">
        <v>16</v>
      </c>
      <c r="AL3" s="58" t="s">
        <v>17</v>
      </c>
      <c r="AM3" s="58" t="s">
        <v>18</v>
      </c>
      <c r="AN3" s="91"/>
      <c r="AO3" s="93"/>
      <c r="AP3" s="95"/>
      <c r="AQ3" s="85"/>
      <c r="AR3" s="85"/>
    </row>
    <row r="4" spans="1:44" s="3" customFormat="1" ht="73.5" customHeight="1">
      <c r="A4" s="71"/>
      <c r="B4" s="73"/>
      <c r="C4" s="77"/>
      <c r="D4" s="77"/>
      <c r="E4" s="30" t="s">
        <v>16</v>
      </c>
      <c r="F4" s="30" t="s">
        <v>17</v>
      </c>
      <c r="G4" s="30" t="s">
        <v>18</v>
      </c>
      <c r="H4" s="16" t="s">
        <v>16</v>
      </c>
      <c r="I4" s="16" t="s">
        <v>17</v>
      </c>
      <c r="J4" s="16" t="s">
        <v>18</v>
      </c>
      <c r="K4" s="59"/>
      <c r="L4" s="59"/>
      <c r="M4" s="59"/>
      <c r="N4" s="33" t="s">
        <v>16</v>
      </c>
      <c r="O4" s="33" t="s">
        <v>17</v>
      </c>
      <c r="P4" s="33" t="s">
        <v>18</v>
      </c>
      <c r="Q4" s="16" t="s">
        <v>16</v>
      </c>
      <c r="R4" s="16" t="s">
        <v>17</v>
      </c>
      <c r="S4" s="16" t="s">
        <v>18</v>
      </c>
      <c r="T4" s="9" t="s">
        <v>16</v>
      </c>
      <c r="U4" s="9" t="s">
        <v>17</v>
      </c>
      <c r="V4" s="9" t="s">
        <v>18</v>
      </c>
      <c r="W4" s="9" t="s">
        <v>16</v>
      </c>
      <c r="X4" s="9" t="s">
        <v>17</v>
      </c>
      <c r="Y4" s="9" t="s">
        <v>18</v>
      </c>
      <c r="Z4" s="81"/>
      <c r="AA4" s="59"/>
      <c r="AB4" s="59"/>
      <c r="AC4" s="83"/>
      <c r="AD4" s="83"/>
      <c r="AE4" s="84"/>
      <c r="AF4" s="84"/>
      <c r="AG4" s="83"/>
      <c r="AH4" s="35" t="s">
        <v>16</v>
      </c>
      <c r="AI4" s="35" t="s">
        <v>17</v>
      </c>
      <c r="AJ4" s="35" t="s">
        <v>18</v>
      </c>
      <c r="AK4" s="81"/>
      <c r="AL4" s="59"/>
      <c r="AM4" s="59"/>
      <c r="AN4" s="92"/>
      <c r="AO4" s="94"/>
      <c r="AP4" s="96"/>
      <c r="AQ4" s="85"/>
      <c r="AR4" s="85"/>
    </row>
    <row r="5" spans="1:44" s="26" customFormat="1" ht="49.5" customHeight="1" outlineLevel="1">
      <c r="A5" s="24">
        <v>1</v>
      </c>
      <c r="B5" s="25" t="s">
        <v>0</v>
      </c>
      <c r="C5" s="17">
        <v>90</v>
      </c>
      <c r="D5" s="17">
        <v>0</v>
      </c>
      <c r="E5" s="14">
        <v>1032</v>
      </c>
      <c r="F5" s="14">
        <v>1032</v>
      </c>
      <c r="G5" s="14">
        <f>F5/E5*100</f>
        <v>100</v>
      </c>
      <c r="H5" s="14">
        <v>300</v>
      </c>
      <c r="I5" s="14">
        <v>300</v>
      </c>
      <c r="J5" s="14">
        <f>I5/H5*100</f>
        <v>100</v>
      </c>
      <c r="K5" s="14">
        <f>N5+Q5+T5</f>
        <v>5025</v>
      </c>
      <c r="L5" s="14">
        <f>O5+R5+U5</f>
        <v>2111</v>
      </c>
      <c r="M5" s="14">
        <f>L5/K5*100</f>
        <v>42.00995024875622</v>
      </c>
      <c r="N5" s="14">
        <v>1032</v>
      </c>
      <c r="O5" s="14"/>
      <c r="P5" s="14">
        <f>O5/N5*100</f>
        <v>0</v>
      </c>
      <c r="Q5" s="14">
        <v>951</v>
      </c>
      <c r="R5" s="14">
        <v>951</v>
      </c>
      <c r="S5" s="14">
        <f>R5/Q5*100</f>
        <v>100</v>
      </c>
      <c r="T5" s="14">
        <v>3042</v>
      </c>
      <c r="U5" s="14">
        <v>1160</v>
      </c>
      <c r="V5" s="14">
        <f>U5/T5*100</f>
        <v>38.132807363576596</v>
      </c>
      <c r="W5" s="14">
        <v>3042</v>
      </c>
      <c r="X5" s="14">
        <v>65</v>
      </c>
      <c r="Y5" s="14">
        <f>X5/W5*100</f>
        <v>2.1367521367521367</v>
      </c>
      <c r="Z5" s="15">
        <v>1066</v>
      </c>
      <c r="AA5" s="37">
        <f>AC5+AD5+AE5+AG5+AI5</f>
        <v>15</v>
      </c>
      <c r="AB5" s="38">
        <f>AA5/Z5*100</f>
        <v>1.4071294559099436</v>
      </c>
      <c r="AC5" s="17"/>
      <c r="AD5" s="17">
        <v>15</v>
      </c>
      <c r="AE5" s="17"/>
      <c r="AF5" s="17"/>
      <c r="AG5" s="17"/>
      <c r="AH5" s="22">
        <v>100</v>
      </c>
      <c r="AI5" s="22"/>
      <c r="AJ5" s="39">
        <f>AI5/AH5*100</f>
        <v>0</v>
      </c>
      <c r="AK5" s="39">
        <v>1826</v>
      </c>
      <c r="AL5" s="39">
        <v>50</v>
      </c>
      <c r="AM5" s="39">
        <f>AL5/AK5*100</f>
        <v>2.7382256297918945</v>
      </c>
      <c r="AN5" s="43"/>
      <c r="AO5" s="40"/>
      <c r="AP5" s="44">
        <v>0</v>
      </c>
      <c r="AQ5" s="40">
        <v>0</v>
      </c>
      <c r="AR5" s="36"/>
    </row>
    <row r="6" spans="1:44" s="26" customFormat="1" ht="49.5" customHeight="1" outlineLevel="1">
      <c r="A6" s="24">
        <v>2</v>
      </c>
      <c r="B6" s="25" t="s">
        <v>1</v>
      </c>
      <c r="C6" s="17">
        <v>55</v>
      </c>
      <c r="D6" s="17">
        <v>0</v>
      </c>
      <c r="E6" s="14">
        <v>320</v>
      </c>
      <c r="F6" s="14">
        <v>320</v>
      </c>
      <c r="G6" s="14">
        <f aca="true" t="shared" si="0" ref="G6:G22">F6/E6*100</f>
        <v>100</v>
      </c>
      <c r="H6" s="14">
        <v>100</v>
      </c>
      <c r="I6" s="14">
        <v>250</v>
      </c>
      <c r="J6" s="14">
        <f aca="true" t="shared" si="1" ref="J6:J22">I6/H6*100</f>
        <v>250</v>
      </c>
      <c r="K6" s="14">
        <f aca="true" t="shared" si="2" ref="K6:K22">N6+Q6+T6</f>
        <v>1686</v>
      </c>
      <c r="L6" s="14">
        <f aca="true" t="shared" si="3" ref="L6:L19">O6+R6+U6</f>
        <v>365</v>
      </c>
      <c r="M6" s="14">
        <f aca="true" t="shared" si="4" ref="M6:M22">L6/K6*100</f>
        <v>21.648873072360615</v>
      </c>
      <c r="N6" s="14">
        <v>320</v>
      </c>
      <c r="O6" s="14"/>
      <c r="P6" s="14">
        <f aca="true" t="shared" si="5" ref="P6:P22">O6/N6*100</f>
        <v>0</v>
      </c>
      <c r="Q6" s="14">
        <v>264</v>
      </c>
      <c r="R6" s="14"/>
      <c r="S6" s="14">
        <f aca="true" t="shared" si="6" ref="S6:S22">R6/Q6*100</f>
        <v>0</v>
      </c>
      <c r="T6" s="14">
        <v>1102</v>
      </c>
      <c r="U6" s="14">
        <v>365</v>
      </c>
      <c r="V6" s="14">
        <f aca="true" t="shared" si="7" ref="V6:V22">U6/T6*100</f>
        <v>33.12159709618875</v>
      </c>
      <c r="W6" s="14">
        <v>1102</v>
      </c>
      <c r="X6" s="14"/>
      <c r="Y6" s="14">
        <f aca="true" t="shared" si="8" ref="Y6:Y22">X6/W6*100</f>
        <v>0</v>
      </c>
      <c r="Z6" s="15">
        <v>820</v>
      </c>
      <c r="AA6" s="37">
        <f aca="true" t="shared" si="9" ref="AA6:AA19">AC6+AD6+AE6+AG6+AI6</f>
        <v>0</v>
      </c>
      <c r="AB6" s="38">
        <f aca="true" t="shared" si="10" ref="AB6:AB22">AA6/Z6*100</f>
        <v>0</v>
      </c>
      <c r="AC6" s="17"/>
      <c r="AD6" s="17"/>
      <c r="AE6" s="17"/>
      <c r="AF6" s="17"/>
      <c r="AG6" s="17"/>
      <c r="AH6" s="17">
        <v>50</v>
      </c>
      <c r="AI6" s="17"/>
      <c r="AJ6" s="39">
        <f aca="true" t="shared" si="11" ref="AJ6:AJ22">AI6/AH6*100</f>
        <v>0</v>
      </c>
      <c r="AK6" s="39">
        <v>92</v>
      </c>
      <c r="AL6" s="39"/>
      <c r="AM6" s="39">
        <f aca="true" t="shared" si="12" ref="AM6:AM22">AL6/AK6*100</f>
        <v>0</v>
      </c>
      <c r="AN6" s="43"/>
      <c r="AO6" s="40"/>
      <c r="AP6" s="44">
        <v>0</v>
      </c>
      <c r="AQ6" s="40">
        <v>0</v>
      </c>
      <c r="AR6" s="36"/>
    </row>
    <row r="7" spans="1:44" s="34" customFormat="1" ht="49.5" customHeight="1" outlineLevel="1">
      <c r="A7" s="24">
        <v>3</v>
      </c>
      <c r="B7" s="25" t="s">
        <v>2</v>
      </c>
      <c r="C7" s="17">
        <v>20</v>
      </c>
      <c r="D7" s="17">
        <v>0</v>
      </c>
      <c r="E7" s="14">
        <v>200</v>
      </c>
      <c r="F7" s="14">
        <v>200</v>
      </c>
      <c r="G7" s="14">
        <f t="shared" si="0"/>
        <v>100</v>
      </c>
      <c r="H7" s="14">
        <v>150</v>
      </c>
      <c r="I7" s="27">
        <v>50</v>
      </c>
      <c r="J7" s="14">
        <f t="shared" si="1"/>
        <v>33.33333333333333</v>
      </c>
      <c r="K7" s="14">
        <f t="shared" si="2"/>
        <v>1361</v>
      </c>
      <c r="L7" s="14">
        <f t="shared" si="3"/>
        <v>1097</v>
      </c>
      <c r="M7" s="14">
        <f t="shared" si="4"/>
        <v>80.60249816311536</v>
      </c>
      <c r="N7" s="14">
        <v>200</v>
      </c>
      <c r="O7" s="14">
        <v>200</v>
      </c>
      <c r="P7" s="14">
        <f t="shared" si="5"/>
        <v>100</v>
      </c>
      <c r="Q7" s="27">
        <v>397</v>
      </c>
      <c r="R7" s="27">
        <v>397</v>
      </c>
      <c r="S7" s="14">
        <f t="shared" si="6"/>
        <v>100</v>
      </c>
      <c r="T7" s="27">
        <v>764</v>
      </c>
      <c r="U7" s="14">
        <v>500</v>
      </c>
      <c r="V7" s="14">
        <f t="shared" si="7"/>
        <v>65.44502617801047</v>
      </c>
      <c r="W7" s="27">
        <v>764</v>
      </c>
      <c r="X7" s="14"/>
      <c r="Y7" s="14">
        <f t="shared" si="8"/>
        <v>0</v>
      </c>
      <c r="Z7" s="39">
        <v>450</v>
      </c>
      <c r="AA7" s="37">
        <f t="shared" si="9"/>
        <v>0</v>
      </c>
      <c r="AB7" s="38">
        <f t="shared" si="10"/>
        <v>0</v>
      </c>
      <c r="AC7" s="17"/>
      <c r="AD7" s="17"/>
      <c r="AE7" s="17"/>
      <c r="AF7" s="40"/>
      <c r="AG7" s="40"/>
      <c r="AH7" s="17">
        <v>40</v>
      </c>
      <c r="AI7" s="17"/>
      <c r="AJ7" s="39">
        <f t="shared" si="11"/>
        <v>0</v>
      </c>
      <c r="AK7" s="39">
        <v>214</v>
      </c>
      <c r="AL7" s="39"/>
      <c r="AM7" s="39">
        <f t="shared" si="12"/>
        <v>0</v>
      </c>
      <c r="AN7" s="45"/>
      <c r="AO7" s="46"/>
      <c r="AP7" s="47">
        <v>0</v>
      </c>
      <c r="AQ7" s="46">
        <v>0</v>
      </c>
      <c r="AR7" s="45"/>
    </row>
    <row r="8" spans="1:44" s="26" customFormat="1" ht="49.5" customHeight="1" outlineLevel="1">
      <c r="A8" s="24">
        <v>4</v>
      </c>
      <c r="B8" s="28" t="s">
        <v>3</v>
      </c>
      <c r="C8" s="19">
        <v>80</v>
      </c>
      <c r="D8" s="19">
        <v>100</v>
      </c>
      <c r="E8" s="14">
        <v>291</v>
      </c>
      <c r="F8" s="14">
        <v>291</v>
      </c>
      <c r="G8" s="14">
        <f t="shared" si="0"/>
        <v>100</v>
      </c>
      <c r="H8" s="14">
        <v>35</v>
      </c>
      <c r="I8" s="29">
        <v>0</v>
      </c>
      <c r="J8" s="14">
        <f t="shared" si="1"/>
        <v>0</v>
      </c>
      <c r="K8" s="14">
        <f t="shared" si="2"/>
        <v>1854</v>
      </c>
      <c r="L8" s="14">
        <f t="shared" si="3"/>
        <v>145</v>
      </c>
      <c r="M8" s="14">
        <f t="shared" si="4"/>
        <v>7.820927723840346</v>
      </c>
      <c r="N8" s="14">
        <v>291</v>
      </c>
      <c r="O8" s="14">
        <v>145</v>
      </c>
      <c r="P8" s="14">
        <f t="shared" si="5"/>
        <v>49.828178694158076</v>
      </c>
      <c r="Q8" s="29">
        <v>165</v>
      </c>
      <c r="R8" s="29"/>
      <c r="S8" s="14">
        <f t="shared" si="6"/>
        <v>0</v>
      </c>
      <c r="T8" s="27">
        <v>1398</v>
      </c>
      <c r="U8" s="14"/>
      <c r="V8" s="14">
        <f t="shared" si="7"/>
        <v>0</v>
      </c>
      <c r="W8" s="27">
        <v>812</v>
      </c>
      <c r="X8" s="14"/>
      <c r="Y8" s="14">
        <f t="shared" si="8"/>
        <v>0</v>
      </c>
      <c r="Z8" s="41">
        <v>572</v>
      </c>
      <c r="AA8" s="37">
        <f t="shared" si="9"/>
        <v>0</v>
      </c>
      <c r="AB8" s="38">
        <f t="shared" si="10"/>
        <v>0</v>
      </c>
      <c r="AC8" s="17"/>
      <c r="AD8" s="17"/>
      <c r="AE8" s="17"/>
      <c r="AF8" s="17"/>
      <c r="AG8" s="17"/>
      <c r="AH8" s="17">
        <v>0</v>
      </c>
      <c r="AI8" s="17"/>
      <c r="AJ8" s="39">
        <v>0</v>
      </c>
      <c r="AK8" s="39"/>
      <c r="AL8" s="39"/>
      <c r="AM8" s="39"/>
      <c r="AN8" s="43"/>
      <c r="AO8" s="40"/>
      <c r="AP8" s="44">
        <v>0</v>
      </c>
      <c r="AQ8" s="40">
        <v>0</v>
      </c>
      <c r="AR8" s="36"/>
    </row>
    <row r="9" spans="1:44" s="26" customFormat="1" ht="49.5" customHeight="1" outlineLevel="1">
      <c r="A9" s="24">
        <v>5</v>
      </c>
      <c r="B9" s="25" t="s">
        <v>4</v>
      </c>
      <c r="C9" s="17">
        <v>100</v>
      </c>
      <c r="D9" s="17">
        <v>0</v>
      </c>
      <c r="E9" s="14">
        <v>400</v>
      </c>
      <c r="F9" s="14">
        <v>400</v>
      </c>
      <c r="G9" s="14">
        <f t="shared" si="0"/>
        <v>100</v>
      </c>
      <c r="H9" s="14">
        <v>550</v>
      </c>
      <c r="I9" s="27">
        <v>300</v>
      </c>
      <c r="J9" s="14">
        <f t="shared" si="1"/>
        <v>54.54545454545454</v>
      </c>
      <c r="K9" s="14">
        <f t="shared" si="2"/>
        <v>2049</v>
      </c>
      <c r="L9" s="14">
        <f t="shared" si="3"/>
        <v>1410</v>
      </c>
      <c r="M9" s="14">
        <f t="shared" si="4"/>
        <v>68.81405563689604</v>
      </c>
      <c r="N9" s="14">
        <v>400</v>
      </c>
      <c r="O9" s="14"/>
      <c r="P9" s="14">
        <f t="shared" si="5"/>
        <v>0</v>
      </c>
      <c r="Q9" s="27">
        <v>810</v>
      </c>
      <c r="R9" s="27">
        <v>810</v>
      </c>
      <c r="S9" s="14">
        <f t="shared" si="6"/>
        <v>100</v>
      </c>
      <c r="T9" s="29">
        <v>839</v>
      </c>
      <c r="U9" s="14">
        <v>600</v>
      </c>
      <c r="V9" s="14">
        <f t="shared" si="7"/>
        <v>71.51370679380214</v>
      </c>
      <c r="W9" s="29">
        <v>1039</v>
      </c>
      <c r="X9" s="14"/>
      <c r="Y9" s="14">
        <f t="shared" si="8"/>
        <v>0</v>
      </c>
      <c r="Z9" s="39">
        <v>830</v>
      </c>
      <c r="AA9" s="37">
        <f t="shared" si="9"/>
        <v>0</v>
      </c>
      <c r="AB9" s="38">
        <f t="shared" si="10"/>
        <v>0</v>
      </c>
      <c r="AC9" s="17"/>
      <c r="AD9" s="17"/>
      <c r="AE9" s="17"/>
      <c r="AF9" s="17"/>
      <c r="AG9" s="17"/>
      <c r="AH9" s="17">
        <v>40</v>
      </c>
      <c r="AI9" s="17"/>
      <c r="AJ9" s="39">
        <f t="shared" si="11"/>
        <v>0</v>
      </c>
      <c r="AK9" s="39">
        <v>129</v>
      </c>
      <c r="AL9" s="39"/>
      <c r="AM9" s="39">
        <f t="shared" si="12"/>
        <v>0</v>
      </c>
      <c r="AN9" s="43"/>
      <c r="AO9" s="40"/>
      <c r="AP9" s="44">
        <v>0</v>
      </c>
      <c r="AQ9" s="40">
        <v>0</v>
      </c>
      <c r="AR9" s="36"/>
    </row>
    <row r="10" spans="1:44" s="26" customFormat="1" ht="49.5" customHeight="1" outlineLevel="1">
      <c r="A10" s="24">
        <v>6</v>
      </c>
      <c r="B10" s="25" t="s">
        <v>5</v>
      </c>
      <c r="C10" s="17">
        <v>80</v>
      </c>
      <c r="D10" s="17">
        <v>0</v>
      </c>
      <c r="E10" s="14">
        <v>618</v>
      </c>
      <c r="F10" s="14">
        <v>400</v>
      </c>
      <c r="G10" s="14">
        <f t="shared" si="0"/>
        <v>64.72491909385113</v>
      </c>
      <c r="H10" s="14">
        <v>491</v>
      </c>
      <c r="I10" s="27">
        <v>450</v>
      </c>
      <c r="J10" s="14">
        <f t="shared" si="1"/>
        <v>91.64969450101833</v>
      </c>
      <c r="K10" s="14">
        <f t="shared" si="2"/>
        <v>2648</v>
      </c>
      <c r="L10" s="14">
        <f t="shared" si="3"/>
        <v>1393</v>
      </c>
      <c r="M10" s="14">
        <f t="shared" si="4"/>
        <v>52.60574018126888</v>
      </c>
      <c r="N10" s="14">
        <v>618</v>
      </c>
      <c r="O10" s="14">
        <v>400</v>
      </c>
      <c r="P10" s="14">
        <f t="shared" si="5"/>
        <v>64.72491909385113</v>
      </c>
      <c r="Q10" s="27">
        <v>491</v>
      </c>
      <c r="R10" s="27">
        <v>491</v>
      </c>
      <c r="S10" s="14">
        <f t="shared" si="6"/>
        <v>100</v>
      </c>
      <c r="T10" s="27">
        <v>1539</v>
      </c>
      <c r="U10" s="14">
        <v>502</v>
      </c>
      <c r="V10" s="14">
        <f t="shared" si="7"/>
        <v>32.61858349577648</v>
      </c>
      <c r="W10" s="27">
        <v>1539</v>
      </c>
      <c r="X10" s="14">
        <v>80</v>
      </c>
      <c r="Y10" s="14">
        <f t="shared" si="8"/>
        <v>5.198180636777128</v>
      </c>
      <c r="Z10" s="39">
        <v>1182</v>
      </c>
      <c r="AA10" s="37">
        <f t="shared" si="9"/>
        <v>80</v>
      </c>
      <c r="AB10" s="38">
        <f t="shared" si="10"/>
        <v>6.768189509306261</v>
      </c>
      <c r="AC10" s="17"/>
      <c r="AD10" s="17"/>
      <c r="AE10" s="17">
        <v>80</v>
      </c>
      <c r="AF10" s="17"/>
      <c r="AG10" s="17"/>
      <c r="AH10" s="17">
        <v>60</v>
      </c>
      <c r="AI10" s="17"/>
      <c r="AJ10" s="39">
        <f t="shared" si="11"/>
        <v>0</v>
      </c>
      <c r="AK10" s="39">
        <v>237</v>
      </c>
      <c r="AL10" s="39"/>
      <c r="AM10" s="39">
        <f t="shared" si="12"/>
        <v>0</v>
      </c>
      <c r="AN10" s="40">
        <v>50</v>
      </c>
      <c r="AO10" s="40">
        <v>15</v>
      </c>
      <c r="AP10" s="44">
        <v>0</v>
      </c>
      <c r="AQ10" s="40">
        <v>0</v>
      </c>
      <c r="AR10" s="36"/>
    </row>
    <row r="11" spans="1:44" s="26" customFormat="1" ht="49.5" customHeight="1" outlineLevel="1">
      <c r="A11" s="24">
        <v>7</v>
      </c>
      <c r="B11" s="25" t="s">
        <v>6</v>
      </c>
      <c r="C11" s="17">
        <v>50</v>
      </c>
      <c r="D11" s="17">
        <v>0</v>
      </c>
      <c r="E11" s="14">
        <v>200</v>
      </c>
      <c r="F11" s="14">
        <v>200</v>
      </c>
      <c r="G11" s="14">
        <f t="shared" si="0"/>
        <v>100</v>
      </c>
      <c r="H11" s="14">
        <v>280</v>
      </c>
      <c r="I11" s="27">
        <v>280</v>
      </c>
      <c r="J11" s="14">
        <f t="shared" si="1"/>
        <v>100</v>
      </c>
      <c r="K11" s="14">
        <f t="shared" si="2"/>
        <v>1375</v>
      </c>
      <c r="L11" s="14">
        <f t="shared" si="3"/>
        <v>1375</v>
      </c>
      <c r="M11" s="14">
        <f t="shared" si="4"/>
        <v>100</v>
      </c>
      <c r="N11" s="14">
        <v>200</v>
      </c>
      <c r="O11" s="14">
        <v>200</v>
      </c>
      <c r="P11" s="14">
        <f t="shared" si="5"/>
        <v>100</v>
      </c>
      <c r="Q11" s="27">
        <v>355</v>
      </c>
      <c r="R11" s="27">
        <v>355</v>
      </c>
      <c r="S11" s="14">
        <f t="shared" si="6"/>
        <v>100</v>
      </c>
      <c r="T11" s="29">
        <v>820</v>
      </c>
      <c r="U11" s="14">
        <v>820</v>
      </c>
      <c r="V11" s="14">
        <f t="shared" si="7"/>
        <v>100</v>
      </c>
      <c r="W11" s="29">
        <v>820</v>
      </c>
      <c r="X11" s="14"/>
      <c r="Y11" s="14">
        <f t="shared" si="8"/>
        <v>0</v>
      </c>
      <c r="Z11" s="41">
        <v>466</v>
      </c>
      <c r="AA11" s="37">
        <f t="shared" si="9"/>
        <v>0</v>
      </c>
      <c r="AB11" s="38">
        <f t="shared" si="10"/>
        <v>0</v>
      </c>
      <c r="AC11" s="17"/>
      <c r="AD11" s="17"/>
      <c r="AE11" s="17"/>
      <c r="AF11" s="17"/>
      <c r="AG11" s="17"/>
      <c r="AH11" s="17">
        <v>45</v>
      </c>
      <c r="AI11" s="17"/>
      <c r="AJ11" s="39">
        <f t="shared" si="11"/>
        <v>0</v>
      </c>
      <c r="AK11" s="39">
        <v>254</v>
      </c>
      <c r="AL11" s="39"/>
      <c r="AM11" s="39">
        <f t="shared" si="12"/>
        <v>0</v>
      </c>
      <c r="AN11" s="43"/>
      <c r="AO11" s="40"/>
      <c r="AP11" s="44">
        <v>0</v>
      </c>
      <c r="AQ11" s="40">
        <v>0</v>
      </c>
      <c r="AR11" s="36"/>
    </row>
    <row r="12" spans="1:44" s="26" customFormat="1" ht="49.5" customHeight="1" outlineLevel="1">
      <c r="A12" s="24">
        <v>8</v>
      </c>
      <c r="B12" s="25" t="s">
        <v>7</v>
      </c>
      <c r="C12" s="17">
        <v>20</v>
      </c>
      <c r="D12" s="17">
        <v>0</v>
      </c>
      <c r="E12" s="14">
        <v>200</v>
      </c>
      <c r="F12" s="14">
        <v>200</v>
      </c>
      <c r="G12" s="14">
        <f t="shared" si="0"/>
        <v>100</v>
      </c>
      <c r="H12" s="14">
        <v>0</v>
      </c>
      <c r="I12" s="14">
        <v>0</v>
      </c>
      <c r="J12" s="14">
        <v>0</v>
      </c>
      <c r="K12" s="14">
        <f t="shared" si="2"/>
        <v>950</v>
      </c>
      <c r="L12" s="14">
        <f t="shared" si="3"/>
        <v>570</v>
      </c>
      <c r="M12" s="14">
        <f t="shared" si="4"/>
        <v>60</v>
      </c>
      <c r="N12" s="14">
        <v>200</v>
      </c>
      <c r="O12" s="14">
        <v>200</v>
      </c>
      <c r="P12" s="14">
        <f t="shared" si="5"/>
        <v>100</v>
      </c>
      <c r="Q12" s="14">
        <v>50</v>
      </c>
      <c r="R12" s="14">
        <v>50</v>
      </c>
      <c r="S12" s="14">
        <f t="shared" si="6"/>
        <v>100</v>
      </c>
      <c r="T12" s="27">
        <v>700</v>
      </c>
      <c r="U12" s="14">
        <v>320</v>
      </c>
      <c r="V12" s="14">
        <f t="shared" si="7"/>
        <v>45.714285714285715</v>
      </c>
      <c r="W12" s="27">
        <v>700</v>
      </c>
      <c r="X12" s="14">
        <v>50</v>
      </c>
      <c r="Y12" s="14">
        <f t="shared" si="8"/>
        <v>7.142857142857142</v>
      </c>
      <c r="Z12" s="39">
        <v>650</v>
      </c>
      <c r="AA12" s="37">
        <f t="shared" si="9"/>
        <v>40</v>
      </c>
      <c r="AB12" s="38">
        <f t="shared" si="10"/>
        <v>6.153846153846154</v>
      </c>
      <c r="AC12" s="17"/>
      <c r="AD12" s="17">
        <v>40</v>
      </c>
      <c r="AE12" s="17"/>
      <c r="AF12" s="17"/>
      <c r="AG12" s="17"/>
      <c r="AH12" s="17">
        <v>0</v>
      </c>
      <c r="AI12" s="17"/>
      <c r="AJ12" s="39">
        <v>0</v>
      </c>
      <c r="AK12" s="39"/>
      <c r="AL12" s="39"/>
      <c r="AM12" s="39"/>
      <c r="AN12" s="43"/>
      <c r="AO12" s="40"/>
      <c r="AP12" s="44">
        <v>0</v>
      </c>
      <c r="AQ12" s="40">
        <v>0</v>
      </c>
      <c r="AR12" s="36"/>
    </row>
    <row r="13" spans="1:44" s="26" customFormat="1" ht="49.5" customHeight="1" outlineLevel="1">
      <c r="A13" s="24">
        <v>9</v>
      </c>
      <c r="B13" s="25" t="s">
        <v>8</v>
      </c>
      <c r="C13" s="17">
        <v>50</v>
      </c>
      <c r="D13" s="17">
        <v>0</v>
      </c>
      <c r="E13" s="14">
        <v>215</v>
      </c>
      <c r="F13" s="14">
        <v>215</v>
      </c>
      <c r="G13" s="14">
        <f t="shared" si="0"/>
        <v>100</v>
      </c>
      <c r="H13" s="14">
        <v>47</v>
      </c>
      <c r="I13" s="27">
        <v>0</v>
      </c>
      <c r="J13" s="14">
        <f t="shared" si="1"/>
        <v>0</v>
      </c>
      <c r="K13" s="14">
        <f t="shared" si="2"/>
        <v>1032</v>
      </c>
      <c r="L13" s="14">
        <f t="shared" si="3"/>
        <v>815</v>
      </c>
      <c r="M13" s="14">
        <f t="shared" si="4"/>
        <v>78.97286821705426</v>
      </c>
      <c r="N13" s="14">
        <v>215</v>
      </c>
      <c r="O13" s="14">
        <v>215</v>
      </c>
      <c r="P13" s="14">
        <f t="shared" si="5"/>
        <v>100</v>
      </c>
      <c r="Q13" s="27">
        <v>47</v>
      </c>
      <c r="R13" s="27"/>
      <c r="S13" s="14">
        <f t="shared" si="6"/>
        <v>0</v>
      </c>
      <c r="T13" s="14">
        <v>770</v>
      </c>
      <c r="U13" s="14">
        <v>600</v>
      </c>
      <c r="V13" s="14">
        <f t="shared" si="7"/>
        <v>77.92207792207793</v>
      </c>
      <c r="W13" s="14">
        <v>770</v>
      </c>
      <c r="X13" s="14"/>
      <c r="Y13" s="14">
        <f t="shared" si="8"/>
        <v>0</v>
      </c>
      <c r="Z13" s="15">
        <v>655</v>
      </c>
      <c r="AA13" s="37">
        <f t="shared" si="9"/>
        <v>0</v>
      </c>
      <c r="AB13" s="38">
        <f t="shared" si="10"/>
        <v>0</v>
      </c>
      <c r="AC13" s="17"/>
      <c r="AD13" s="17"/>
      <c r="AE13" s="17"/>
      <c r="AF13" s="17"/>
      <c r="AG13" s="17"/>
      <c r="AH13" s="17">
        <v>35</v>
      </c>
      <c r="AI13" s="17"/>
      <c r="AJ13" s="39">
        <f t="shared" si="11"/>
        <v>0</v>
      </c>
      <c r="AK13" s="39"/>
      <c r="AL13" s="39"/>
      <c r="AM13" s="39"/>
      <c r="AN13" s="43"/>
      <c r="AO13" s="40">
        <v>60</v>
      </c>
      <c r="AP13" s="44">
        <v>3</v>
      </c>
      <c r="AQ13" s="40">
        <v>0</v>
      </c>
      <c r="AR13" s="36"/>
    </row>
    <row r="14" spans="1:44" s="26" customFormat="1" ht="49.5" customHeight="1" outlineLevel="1">
      <c r="A14" s="24">
        <v>10</v>
      </c>
      <c r="B14" s="25" t="s">
        <v>9</v>
      </c>
      <c r="C14" s="17">
        <v>0</v>
      </c>
      <c r="D14" s="17">
        <v>0</v>
      </c>
      <c r="E14" s="14">
        <v>121</v>
      </c>
      <c r="F14" s="14">
        <v>121</v>
      </c>
      <c r="G14" s="14">
        <f t="shared" si="0"/>
        <v>100</v>
      </c>
      <c r="H14" s="14">
        <v>0</v>
      </c>
      <c r="I14" s="27">
        <v>0</v>
      </c>
      <c r="J14" s="27">
        <v>0</v>
      </c>
      <c r="K14" s="14">
        <f t="shared" si="2"/>
        <v>927</v>
      </c>
      <c r="L14" s="14">
        <f t="shared" si="3"/>
        <v>510</v>
      </c>
      <c r="M14" s="14">
        <f t="shared" si="4"/>
        <v>55.016181229773466</v>
      </c>
      <c r="N14" s="14">
        <v>0</v>
      </c>
      <c r="O14" s="14">
        <v>0</v>
      </c>
      <c r="P14" s="14">
        <v>0</v>
      </c>
      <c r="Q14" s="27">
        <v>60</v>
      </c>
      <c r="R14" s="27">
        <v>60</v>
      </c>
      <c r="S14" s="14">
        <f t="shared" si="6"/>
        <v>100</v>
      </c>
      <c r="T14" s="27">
        <v>867</v>
      </c>
      <c r="U14" s="14">
        <v>450</v>
      </c>
      <c r="V14" s="14">
        <f t="shared" si="7"/>
        <v>51.903114186851205</v>
      </c>
      <c r="W14" s="27">
        <v>433</v>
      </c>
      <c r="X14" s="14"/>
      <c r="Y14" s="14">
        <f t="shared" si="8"/>
        <v>0</v>
      </c>
      <c r="Z14" s="39">
        <v>867</v>
      </c>
      <c r="AA14" s="37">
        <f t="shared" si="9"/>
        <v>0</v>
      </c>
      <c r="AB14" s="38">
        <f t="shared" si="10"/>
        <v>0</v>
      </c>
      <c r="AC14" s="17"/>
      <c r="AD14" s="17"/>
      <c r="AE14" s="17"/>
      <c r="AF14" s="17"/>
      <c r="AG14" s="17"/>
      <c r="AH14" s="17">
        <v>0</v>
      </c>
      <c r="AI14" s="17"/>
      <c r="AJ14" s="39">
        <v>0</v>
      </c>
      <c r="AK14" s="39"/>
      <c r="AL14" s="39"/>
      <c r="AM14" s="39"/>
      <c r="AN14" s="48">
        <v>200</v>
      </c>
      <c r="AO14" s="40"/>
      <c r="AP14" s="44">
        <v>0</v>
      </c>
      <c r="AQ14" s="40">
        <v>0</v>
      </c>
      <c r="AR14" s="36"/>
    </row>
    <row r="15" spans="1:44" s="26" customFormat="1" ht="49.5" customHeight="1" outlineLevel="1">
      <c r="A15" s="24">
        <v>11</v>
      </c>
      <c r="B15" s="25" t="s">
        <v>10</v>
      </c>
      <c r="C15" s="17">
        <v>0</v>
      </c>
      <c r="D15" s="17">
        <v>0</v>
      </c>
      <c r="E15" s="14">
        <v>200</v>
      </c>
      <c r="F15" s="14">
        <v>200</v>
      </c>
      <c r="G15" s="14">
        <f t="shared" si="0"/>
        <v>100</v>
      </c>
      <c r="H15" s="14">
        <v>401</v>
      </c>
      <c r="I15" s="29">
        <v>401</v>
      </c>
      <c r="J15" s="14">
        <f t="shared" si="1"/>
        <v>100</v>
      </c>
      <c r="K15" s="14">
        <f t="shared" si="2"/>
        <v>1440</v>
      </c>
      <c r="L15" s="14">
        <f t="shared" si="3"/>
        <v>1440</v>
      </c>
      <c r="M15" s="14">
        <f t="shared" si="4"/>
        <v>100</v>
      </c>
      <c r="N15" s="14">
        <v>200</v>
      </c>
      <c r="O15" s="14">
        <v>200</v>
      </c>
      <c r="P15" s="14">
        <f t="shared" si="5"/>
        <v>100</v>
      </c>
      <c r="Q15" s="29">
        <v>401</v>
      </c>
      <c r="R15" s="29">
        <v>401</v>
      </c>
      <c r="S15" s="14">
        <f t="shared" si="6"/>
        <v>100</v>
      </c>
      <c r="T15" s="29">
        <v>839</v>
      </c>
      <c r="U15" s="14">
        <v>839</v>
      </c>
      <c r="V15" s="14">
        <f t="shared" si="7"/>
        <v>100</v>
      </c>
      <c r="W15" s="29">
        <v>839</v>
      </c>
      <c r="X15" s="14"/>
      <c r="Y15" s="14">
        <f t="shared" si="8"/>
        <v>0</v>
      </c>
      <c r="Z15" s="39">
        <v>525</v>
      </c>
      <c r="AA15" s="37">
        <f t="shared" si="9"/>
        <v>0</v>
      </c>
      <c r="AB15" s="38">
        <f t="shared" si="10"/>
        <v>0</v>
      </c>
      <c r="AC15" s="17"/>
      <c r="AD15" s="17"/>
      <c r="AE15" s="17"/>
      <c r="AF15" s="17"/>
      <c r="AG15" s="17"/>
      <c r="AH15" s="17">
        <v>60</v>
      </c>
      <c r="AI15" s="17"/>
      <c r="AJ15" s="39">
        <f t="shared" si="11"/>
        <v>0</v>
      </c>
      <c r="AK15" s="39">
        <v>254</v>
      </c>
      <c r="AL15" s="39"/>
      <c r="AM15" s="39">
        <f t="shared" si="12"/>
        <v>0</v>
      </c>
      <c r="AN15" s="43"/>
      <c r="AO15" s="40"/>
      <c r="AP15" s="44">
        <v>0</v>
      </c>
      <c r="AQ15" s="40">
        <v>0</v>
      </c>
      <c r="AR15" s="36"/>
    </row>
    <row r="16" spans="1:44" s="26" customFormat="1" ht="49.5" customHeight="1" outlineLevel="1">
      <c r="A16" s="24">
        <v>12</v>
      </c>
      <c r="B16" s="25" t="s">
        <v>11</v>
      </c>
      <c r="C16" s="17">
        <v>41</v>
      </c>
      <c r="D16" s="17">
        <v>0</v>
      </c>
      <c r="E16" s="14">
        <v>150</v>
      </c>
      <c r="F16" s="14">
        <v>150</v>
      </c>
      <c r="G16" s="14">
        <f t="shared" si="0"/>
        <v>100</v>
      </c>
      <c r="H16" s="14">
        <v>398</v>
      </c>
      <c r="I16" s="27">
        <v>398</v>
      </c>
      <c r="J16" s="14">
        <f t="shared" si="1"/>
        <v>100</v>
      </c>
      <c r="K16" s="14">
        <f t="shared" si="2"/>
        <v>1340</v>
      </c>
      <c r="L16" s="14">
        <f t="shared" si="3"/>
        <v>1348</v>
      </c>
      <c r="M16" s="14">
        <f t="shared" si="4"/>
        <v>100.59701492537314</v>
      </c>
      <c r="N16" s="14">
        <v>150</v>
      </c>
      <c r="O16" s="14">
        <v>150</v>
      </c>
      <c r="P16" s="14">
        <f t="shared" si="5"/>
        <v>100</v>
      </c>
      <c r="Q16" s="27">
        <v>398</v>
      </c>
      <c r="R16" s="27">
        <v>398</v>
      </c>
      <c r="S16" s="14">
        <f t="shared" si="6"/>
        <v>100</v>
      </c>
      <c r="T16" s="27">
        <v>792</v>
      </c>
      <c r="U16" s="14">
        <v>800</v>
      </c>
      <c r="V16" s="14">
        <f t="shared" si="7"/>
        <v>101.01010101010101</v>
      </c>
      <c r="W16" s="27">
        <v>792</v>
      </c>
      <c r="X16" s="14">
        <v>135</v>
      </c>
      <c r="Y16" s="14">
        <f t="shared" si="8"/>
        <v>17.045454545454543</v>
      </c>
      <c r="Z16" s="41">
        <v>380</v>
      </c>
      <c r="AA16" s="37">
        <f t="shared" si="9"/>
        <v>75</v>
      </c>
      <c r="AB16" s="38">
        <f t="shared" si="10"/>
        <v>19.736842105263158</v>
      </c>
      <c r="AC16" s="17"/>
      <c r="AD16" s="17"/>
      <c r="AE16" s="17">
        <v>25</v>
      </c>
      <c r="AF16" s="17"/>
      <c r="AG16" s="17"/>
      <c r="AH16" s="17">
        <v>60</v>
      </c>
      <c r="AI16" s="17">
        <v>50</v>
      </c>
      <c r="AJ16" s="39">
        <f t="shared" si="11"/>
        <v>83.33333333333334</v>
      </c>
      <c r="AK16" s="39">
        <v>166</v>
      </c>
      <c r="AL16" s="39"/>
      <c r="AM16" s="39">
        <f t="shared" si="12"/>
        <v>0</v>
      </c>
      <c r="AN16" s="43"/>
      <c r="AO16" s="40"/>
      <c r="AP16" s="44">
        <v>0</v>
      </c>
      <c r="AQ16" s="40">
        <v>0</v>
      </c>
      <c r="AR16" s="40">
        <v>30</v>
      </c>
    </row>
    <row r="17" spans="1:44" s="26" customFormat="1" ht="49.5" customHeight="1" outlineLevel="1">
      <c r="A17" s="24">
        <v>13</v>
      </c>
      <c r="B17" s="25" t="s">
        <v>12</v>
      </c>
      <c r="C17" s="17">
        <v>150</v>
      </c>
      <c r="D17" s="17">
        <v>0</v>
      </c>
      <c r="E17" s="14">
        <v>600</v>
      </c>
      <c r="F17" s="14">
        <v>600</v>
      </c>
      <c r="G17" s="14">
        <f t="shared" si="0"/>
        <v>100</v>
      </c>
      <c r="H17" s="14">
        <v>400</v>
      </c>
      <c r="I17" s="27">
        <v>400</v>
      </c>
      <c r="J17" s="14">
        <f t="shared" si="1"/>
        <v>100</v>
      </c>
      <c r="K17" s="14">
        <f t="shared" si="2"/>
        <v>2705</v>
      </c>
      <c r="L17" s="14">
        <f t="shared" si="3"/>
        <v>2289</v>
      </c>
      <c r="M17" s="14">
        <f t="shared" si="4"/>
        <v>84.62107208872457</v>
      </c>
      <c r="N17" s="14">
        <v>600</v>
      </c>
      <c r="O17" s="14">
        <v>250</v>
      </c>
      <c r="P17" s="14">
        <f t="shared" si="5"/>
        <v>41.66666666666667</v>
      </c>
      <c r="Q17" s="27">
        <v>866</v>
      </c>
      <c r="R17" s="27">
        <v>800</v>
      </c>
      <c r="S17" s="14">
        <f t="shared" si="6"/>
        <v>92.37875288683603</v>
      </c>
      <c r="T17" s="27">
        <v>1239</v>
      </c>
      <c r="U17" s="14">
        <v>1239</v>
      </c>
      <c r="V17" s="14">
        <f t="shared" si="7"/>
        <v>100</v>
      </c>
      <c r="W17" s="27">
        <v>1239</v>
      </c>
      <c r="X17" s="14">
        <v>320</v>
      </c>
      <c r="Y17" s="14">
        <f t="shared" si="8"/>
        <v>25.827280064568196</v>
      </c>
      <c r="Z17" s="39">
        <v>681</v>
      </c>
      <c r="AA17" s="37">
        <f t="shared" si="9"/>
        <v>180</v>
      </c>
      <c r="AB17" s="38">
        <f t="shared" si="10"/>
        <v>26.431718061674008</v>
      </c>
      <c r="AC17" s="17"/>
      <c r="AD17" s="17">
        <v>180</v>
      </c>
      <c r="AE17" s="17"/>
      <c r="AF17" s="17"/>
      <c r="AG17" s="17"/>
      <c r="AH17" s="17">
        <v>86</v>
      </c>
      <c r="AI17" s="17"/>
      <c r="AJ17" s="39">
        <f t="shared" si="11"/>
        <v>0</v>
      </c>
      <c r="AK17" s="39">
        <v>316</v>
      </c>
      <c r="AL17" s="39"/>
      <c r="AM17" s="39">
        <f t="shared" si="12"/>
        <v>0</v>
      </c>
      <c r="AN17" s="43"/>
      <c r="AO17" s="40"/>
      <c r="AP17" s="44">
        <v>0</v>
      </c>
      <c r="AQ17" s="40">
        <v>91</v>
      </c>
      <c r="AR17" s="36"/>
    </row>
    <row r="18" spans="1:44" s="34" customFormat="1" ht="49.5" customHeight="1">
      <c r="A18" s="24">
        <v>14</v>
      </c>
      <c r="B18" s="25" t="s">
        <v>20</v>
      </c>
      <c r="C18" s="17">
        <v>60</v>
      </c>
      <c r="D18" s="17">
        <v>0</v>
      </c>
      <c r="E18" s="14">
        <v>300</v>
      </c>
      <c r="F18" s="14">
        <v>300</v>
      </c>
      <c r="G18" s="14">
        <f t="shared" si="0"/>
        <v>100</v>
      </c>
      <c r="H18" s="14">
        <v>760</v>
      </c>
      <c r="I18" s="27">
        <v>300</v>
      </c>
      <c r="J18" s="14">
        <f t="shared" si="1"/>
        <v>39.473684210526315</v>
      </c>
      <c r="K18" s="14">
        <f t="shared" si="2"/>
        <v>1945</v>
      </c>
      <c r="L18" s="14">
        <f t="shared" si="3"/>
        <v>1200</v>
      </c>
      <c r="M18" s="14">
        <f t="shared" si="4"/>
        <v>61.696658097686374</v>
      </c>
      <c r="N18" s="14">
        <v>300</v>
      </c>
      <c r="O18" s="14">
        <v>300</v>
      </c>
      <c r="P18" s="14">
        <f t="shared" si="5"/>
        <v>100</v>
      </c>
      <c r="Q18" s="27">
        <v>760</v>
      </c>
      <c r="R18" s="27">
        <v>300</v>
      </c>
      <c r="S18" s="14">
        <f t="shared" si="6"/>
        <v>39.473684210526315</v>
      </c>
      <c r="T18" s="27">
        <v>885</v>
      </c>
      <c r="U18" s="14">
        <v>600</v>
      </c>
      <c r="V18" s="14">
        <f t="shared" si="7"/>
        <v>67.79661016949152</v>
      </c>
      <c r="W18" s="27">
        <v>885</v>
      </c>
      <c r="X18" s="14"/>
      <c r="Y18" s="14">
        <f t="shared" si="8"/>
        <v>0</v>
      </c>
      <c r="Z18" s="39">
        <v>635</v>
      </c>
      <c r="AA18" s="37">
        <f t="shared" si="9"/>
        <v>0</v>
      </c>
      <c r="AB18" s="38">
        <f t="shared" si="10"/>
        <v>0</v>
      </c>
      <c r="AC18" s="17"/>
      <c r="AD18" s="17"/>
      <c r="AE18" s="17"/>
      <c r="AF18" s="17"/>
      <c r="AG18" s="17"/>
      <c r="AH18" s="17">
        <v>100</v>
      </c>
      <c r="AI18" s="17"/>
      <c r="AJ18" s="39">
        <f t="shared" si="11"/>
        <v>0</v>
      </c>
      <c r="AK18" s="39">
        <v>150</v>
      </c>
      <c r="AL18" s="39"/>
      <c r="AM18" s="39">
        <f t="shared" si="12"/>
        <v>0</v>
      </c>
      <c r="AN18" s="43"/>
      <c r="AO18" s="40"/>
      <c r="AP18" s="44">
        <v>0</v>
      </c>
      <c r="AQ18" s="40">
        <v>0</v>
      </c>
      <c r="AR18" s="49"/>
    </row>
    <row r="19" spans="1:44" s="34" customFormat="1" ht="49.5" customHeight="1">
      <c r="A19" s="24">
        <v>15</v>
      </c>
      <c r="B19" s="25" t="s">
        <v>29</v>
      </c>
      <c r="C19" s="17">
        <v>20</v>
      </c>
      <c r="D19" s="17">
        <v>0</v>
      </c>
      <c r="E19" s="14">
        <v>422</v>
      </c>
      <c r="F19" s="14">
        <v>442</v>
      </c>
      <c r="G19" s="14">
        <f t="shared" si="0"/>
        <v>104.739336492891</v>
      </c>
      <c r="H19" s="14">
        <v>0</v>
      </c>
      <c r="I19" s="27">
        <v>0</v>
      </c>
      <c r="J19" s="27">
        <v>0</v>
      </c>
      <c r="K19" s="14">
        <f t="shared" si="2"/>
        <v>1218</v>
      </c>
      <c r="L19" s="14">
        <f t="shared" si="3"/>
        <v>0</v>
      </c>
      <c r="M19" s="14">
        <f t="shared" si="4"/>
        <v>0</v>
      </c>
      <c r="N19" s="14">
        <v>422</v>
      </c>
      <c r="O19" s="14"/>
      <c r="P19" s="14">
        <f t="shared" si="5"/>
        <v>0</v>
      </c>
      <c r="Q19" s="27">
        <v>0</v>
      </c>
      <c r="R19" s="27">
        <v>0</v>
      </c>
      <c r="S19" s="14">
        <v>0</v>
      </c>
      <c r="T19" s="27">
        <v>796</v>
      </c>
      <c r="U19" s="14"/>
      <c r="V19" s="14">
        <f t="shared" si="7"/>
        <v>0</v>
      </c>
      <c r="W19" s="27">
        <v>796</v>
      </c>
      <c r="X19" s="14"/>
      <c r="Y19" s="14">
        <f t="shared" si="8"/>
        <v>0</v>
      </c>
      <c r="Z19" s="39">
        <v>572</v>
      </c>
      <c r="AA19" s="37">
        <f t="shared" si="9"/>
        <v>0</v>
      </c>
      <c r="AB19" s="38">
        <f t="shared" si="10"/>
        <v>0</v>
      </c>
      <c r="AC19" s="17"/>
      <c r="AD19" s="17"/>
      <c r="AE19" s="40"/>
      <c r="AF19" s="40"/>
      <c r="AG19" s="40"/>
      <c r="AH19" s="17">
        <v>0</v>
      </c>
      <c r="AI19" s="17"/>
      <c r="AJ19" s="39">
        <v>0</v>
      </c>
      <c r="AK19" s="39"/>
      <c r="AL19" s="39"/>
      <c r="AM19" s="39"/>
      <c r="AN19" s="45"/>
      <c r="AO19" s="46"/>
      <c r="AP19" s="47">
        <v>0</v>
      </c>
      <c r="AQ19" s="46">
        <v>0</v>
      </c>
      <c r="AR19" s="45"/>
    </row>
    <row r="20" spans="1:44" s="52" customFormat="1" ht="49.5" customHeight="1">
      <c r="A20" s="50"/>
      <c r="B20" s="51" t="s">
        <v>19</v>
      </c>
      <c r="C20" s="40">
        <f>SUM(C5:C19)</f>
        <v>816</v>
      </c>
      <c r="D20" s="40">
        <f>SUM(D5:D19)</f>
        <v>100</v>
      </c>
      <c r="E20" s="15">
        <f>SUM(E5:E19)</f>
        <v>5269</v>
      </c>
      <c r="F20" s="14">
        <f>SUM(F5:F19)</f>
        <v>5071</v>
      </c>
      <c r="G20" s="14">
        <f t="shared" si="0"/>
        <v>96.24217118997912</v>
      </c>
      <c r="H20" s="15">
        <f>SUM(H5:H19)</f>
        <v>3912</v>
      </c>
      <c r="I20" s="15">
        <f>SUM(I5:I19)</f>
        <v>3129</v>
      </c>
      <c r="J20" s="14">
        <f t="shared" si="1"/>
        <v>79.98466257668711</v>
      </c>
      <c r="K20" s="15">
        <f t="shared" si="2"/>
        <v>27555</v>
      </c>
      <c r="L20" s="15">
        <f>SUM(L5:L19)</f>
        <v>16068</v>
      </c>
      <c r="M20" s="15">
        <f t="shared" si="4"/>
        <v>58.31246597713664</v>
      </c>
      <c r="N20" s="15">
        <f>SUM(N5:N19)</f>
        <v>5148</v>
      </c>
      <c r="O20" s="15">
        <f>SUM(O5:O19)</f>
        <v>2260</v>
      </c>
      <c r="P20" s="15">
        <f t="shared" si="5"/>
        <v>43.900543900543894</v>
      </c>
      <c r="Q20" s="15">
        <f>SUM(Q5:Q19)</f>
        <v>6015</v>
      </c>
      <c r="R20" s="15">
        <f>SUM(R5:R19)</f>
        <v>5013</v>
      </c>
      <c r="S20" s="14">
        <f t="shared" si="6"/>
        <v>83.34164588528678</v>
      </c>
      <c r="T20" s="15">
        <f>SUM(T5:T19)</f>
        <v>16392</v>
      </c>
      <c r="U20" s="15">
        <f>SUM(U5:U19)</f>
        <v>8795</v>
      </c>
      <c r="V20" s="14">
        <f t="shared" si="7"/>
        <v>53.6542215714983</v>
      </c>
      <c r="W20" s="15">
        <f>SUM(W5:W19)</f>
        <v>15572</v>
      </c>
      <c r="X20" s="15">
        <f>SUM(X5:X19)</f>
        <v>650</v>
      </c>
      <c r="Y20" s="15">
        <f aca="true" t="shared" si="13" ref="Y20:AI20">SUM(Y5:Y19)</f>
        <v>57.350524526409146</v>
      </c>
      <c r="Z20" s="15">
        <f t="shared" si="13"/>
        <v>10351</v>
      </c>
      <c r="AA20" s="15">
        <f t="shared" si="13"/>
        <v>390</v>
      </c>
      <c r="AB20" s="38">
        <f t="shared" si="10"/>
        <v>3.76775190802821</v>
      </c>
      <c r="AC20" s="15">
        <f t="shared" si="13"/>
        <v>0</v>
      </c>
      <c r="AD20" s="15">
        <f t="shared" si="13"/>
        <v>235</v>
      </c>
      <c r="AE20" s="15">
        <f t="shared" si="13"/>
        <v>105</v>
      </c>
      <c r="AF20" s="15">
        <f t="shared" si="13"/>
        <v>0</v>
      </c>
      <c r="AG20" s="15">
        <f t="shared" si="13"/>
        <v>0</v>
      </c>
      <c r="AH20" s="15">
        <f t="shared" si="13"/>
        <v>676</v>
      </c>
      <c r="AI20" s="15">
        <f t="shared" si="13"/>
        <v>50</v>
      </c>
      <c r="AJ20" s="39">
        <f t="shared" si="11"/>
        <v>7.396449704142012</v>
      </c>
      <c r="AK20" s="39">
        <f>SUM(AK5:AK19)</f>
        <v>3638</v>
      </c>
      <c r="AL20" s="39">
        <f aca="true" t="shared" si="14" ref="AL20:AR20">SUM(AL5:AL19)</f>
        <v>50</v>
      </c>
      <c r="AM20" s="39">
        <f t="shared" si="12"/>
        <v>1.3743815283122593</v>
      </c>
      <c r="AN20" s="39">
        <f t="shared" si="14"/>
        <v>250</v>
      </c>
      <c r="AO20" s="39">
        <f t="shared" si="14"/>
        <v>75</v>
      </c>
      <c r="AP20" s="39">
        <f t="shared" si="14"/>
        <v>3</v>
      </c>
      <c r="AQ20" s="39">
        <f t="shared" si="14"/>
        <v>91</v>
      </c>
      <c r="AR20" s="39">
        <f t="shared" si="14"/>
        <v>30</v>
      </c>
    </row>
    <row r="21" spans="1:44" s="23" customFormat="1" ht="49.5" customHeight="1" outlineLevel="1">
      <c r="A21" s="20"/>
      <c r="B21" s="21" t="s">
        <v>21</v>
      </c>
      <c r="C21" s="22">
        <v>50</v>
      </c>
      <c r="D21" s="22">
        <v>0</v>
      </c>
      <c r="E21" s="15">
        <v>1129</v>
      </c>
      <c r="F21" s="14">
        <v>435</v>
      </c>
      <c r="G21" s="14">
        <f t="shared" si="0"/>
        <v>38.52967227635075</v>
      </c>
      <c r="H21" s="15">
        <v>321</v>
      </c>
      <c r="I21" s="19">
        <v>223</v>
      </c>
      <c r="J21" s="14">
        <f t="shared" si="1"/>
        <v>69.47040498442367</v>
      </c>
      <c r="K21" s="15">
        <f t="shared" si="2"/>
        <v>11571</v>
      </c>
      <c r="L21" s="15">
        <f>O21+R21+U21</f>
        <v>4759</v>
      </c>
      <c r="M21" s="15">
        <f t="shared" si="4"/>
        <v>41.12868377841154</v>
      </c>
      <c r="N21" s="15">
        <v>1643</v>
      </c>
      <c r="O21" s="15">
        <v>215</v>
      </c>
      <c r="P21" s="15">
        <f t="shared" si="5"/>
        <v>13.085818624467437</v>
      </c>
      <c r="Q21" s="22">
        <v>2092</v>
      </c>
      <c r="R21" s="19">
        <v>1165</v>
      </c>
      <c r="S21" s="14">
        <f t="shared" si="6"/>
        <v>55.68833652007649</v>
      </c>
      <c r="T21" s="22">
        <v>7836</v>
      </c>
      <c r="U21" s="14">
        <v>3379</v>
      </c>
      <c r="V21" s="14">
        <f t="shared" si="7"/>
        <v>43.12149055640633</v>
      </c>
      <c r="W21" s="22">
        <v>8036</v>
      </c>
      <c r="X21" s="14">
        <v>30</v>
      </c>
      <c r="Y21" s="14">
        <f t="shared" si="8"/>
        <v>0.3733200597312096</v>
      </c>
      <c r="Z21" s="15">
        <v>6509.6</v>
      </c>
      <c r="AA21" s="15"/>
      <c r="AB21" s="38">
        <f t="shared" si="10"/>
        <v>0</v>
      </c>
      <c r="AC21" s="15"/>
      <c r="AD21" s="15"/>
      <c r="AE21" s="15"/>
      <c r="AF21" s="15"/>
      <c r="AG21" s="15"/>
      <c r="AH21" s="15">
        <v>159</v>
      </c>
      <c r="AI21" s="15"/>
      <c r="AJ21" s="39">
        <f t="shared" si="11"/>
        <v>0</v>
      </c>
      <c r="AK21" s="15">
        <v>740.7</v>
      </c>
      <c r="AL21" s="15">
        <v>10</v>
      </c>
      <c r="AM21" s="39">
        <f t="shared" si="12"/>
        <v>1.3500742540839745</v>
      </c>
      <c r="AN21" s="15"/>
      <c r="AO21" s="15"/>
      <c r="AP21" s="15"/>
      <c r="AQ21" s="15"/>
      <c r="AR21" s="15"/>
    </row>
    <row r="22" spans="1:45" s="23" customFormat="1" ht="49.5" customHeight="1" outlineLevel="1">
      <c r="A22" s="20"/>
      <c r="B22" s="21" t="s">
        <v>22</v>
      </c>
      <c r="C22" s="22">
        <f>SUM(C20:C21)</f>
        <v>866</v>
      </c>
      <c r="D22" s="22">
        <f>SUM(D20:D21)</f>
        <v>100</v>
      </c>
      <c r="E22" s="15">
        <f>SUM(E20:E21)</f>
        <v>6398</v>
      </c>
      <c r="F22" s="14">
        <f>SUM(F20:F21)</f>
        <v>5506</v>
      </c>
      <c r="G22" s="14">
        <f t="shared" si="0"/>
        <v>86.05814316974055</v>
      </c>
      <c r="H22" s="15">
        <f>SUM(H20:H21)</f>
        <v>4233</v>
      </c>
      <c r="I22" s="39">
        <f>SUM(I20:I21)</f>
        <v>3352</v>
      </c>
      <c r="J22" s="14">
        <f t="shared" si="1"/>
        <v>79.18733758563667</v>
      </c>
      <c r="K22" s="15">
        <f t="shared" si="2"/>
        <v>39126</v>
      </c>
      <c r="L22" s="15">
        <f>L20+L21</f>
        <v>20827</v>
      </c>
      <c r="M22" s="15">
        <f t="shared" si="4"/>
        <v>53.23058835556919</v>
      </c>
      <c r="N22" s="15">
        <f>SUM(N20:N21)</f>
        <v>6791</v>
      </c>
      <c r="O22" s="15">
        <f>SUM(O20:O21)</f>
        <v>2475</v>
      </c>
      <c r="P22" s="15">
        <f t="shared" si="5"/>
        <v>36.445295243704905</v>
      </c>
      <c r="Q22" s="39">
        <f>SUM(Q20:Q21)</f>
        <v>8107</v>
      </c>
      <c r="R22" s="39">
        <f>SUM(R20:R21)</f>
        <v>6178</v>
      </c>
      <c r="S22" s="14">
        <f t="shared" si="6"/>
        <v>76.20574811890958</v>
      </c>
      <c r="T22" s="39">
        <f>SUM(T20:T21)</f>
        <v>24228</v>
      </c>
      <c r="U22" s="15">
        <f>SUM(U20:U21)</f>
        <v>12174</v>
      </c>
      <c r="V22" s="14">
        <f t="shared" si="7"/>
        <v>50.24764735017335</v>
      </c>
      <c r="W22" s="39">
        <f>SUM(W20:W21)</f>
        <v>23608</v>
      </c>
      <c r="X22" s="15">
        <f>SUM(X20:X21)</f>
        <v>680</v>
      </c>
      <c r="Y22" s="14">
        <f t="shared" si="8"/>
        <v>2.880379532361911</v>
      </c>
      <c r="Z22" s="39">
        <f>SUM(Z20:Z21)</f>
        <v>16860.6</v>
      </c>
      <c r="AA22" s="39">
        <f aca="true" t="shared" si="15" ref="AA22:AI22">SUM(AA20:AA21)</f>
        <v>390</v>
      </c>
      <c r="AB22" s="38">
        <f t="shared" si="10"/>
        <v>2.3130849435963134</v>
      </c>
      <c r="AC22" s="39">
        <f t="shared" si="15"/>
        <v>0</v>
      </c>
      <c r="AD22" s="39">
        <f t="shared" si="15"/>
        <v>235</v>
      </c>
      <c r="AE22" s="39">
        <f t="shared" si="15"/>
        <v>105</v>
      </c>
      <c r="AF22" s="39">
        <f t="shared" si="15"/>
        <v>0</v>
      </c>
      <c r="AG22" s="39">
        <f t="shared" si="15"/>
        <v>0</v>
      </c>
      <c r="AH22" s="39">
        <f t="shared" si="15"/>
        <v>835</v>
      </c>
      <c r="AI22" s="39">
        <f t="shared" si="15"/>
        <v>50</v>
      </c>
      <c r="AJ22" s="39">
        <f t="shared" si="11"/>
        <v>5.9880239520958085</v>
      </c>
      <c r="AK22" s="39">
        <f>SUM(AK20:AK21)</f>
        <v>4378.7</v>
      </c>
      <c r="AL22" s="39">
        <f aca="true" t="shared" si="16" ref="AL22:AR22">SUM(AL20:AL21)</f>
        <v>60</v>
      </c>
      <c r="AM22" s="39">
        <f t="shared" si="12"/>
        <v>1.3702697147555212</v>
      </c>
      <c r="AN22" s="39">
        <f t="shared" si="16"/>
        <v>250</v>
      </c>
      <c r="AO22" s="39">
        <f t="shared" si="16"/>
        <v>75</v>
      </c>
      <c r="AP22" s="39">
        <f t="shared" si="16"/>
        <v>3</v>
      </c>
      <c r="AQ22" s="39">
        <f t="shared" si="16"/>
        <v>91</v>
      </c>
      <c r="AR22" s="39">
        <f t="shared" si="16"/>
        <v>30</v>
      </c>
      <c r="AS22" s="39"/>
    </row>
    <row r="23" spans="2:44" ht="33">
      <c r="B23" s="12"/>
      <c r="C23" s="12"/>
      <c r="D23" s="12"/>
      <c r="AK23" s="42"/>
      <c r="AL23" s="42"/>
      <c r="AM23" s="39"/>
      <c r="AN23" s="42"/>
      <c r="AO23" s="42"/>
      <c r="AP23" s="42"/>
      <c r="AQ23" s="42"/>
      <c r="AR23" s="42"/>
    </row>
    <row r="24" spans="1:4" ht="30.75">
      <c r="A24" s="8"/>
      <c r="B24" s="13"/>
      <c r="C24" s="13"/>
      <c r="D24" s="13"/>
    </row>
    <row r="25" spans="1:4" ht="30.75">
      <c r="A25" s="8"/>
      <c r="B25" s="13"/>
      <c r="C25" s="13"/>
      <c r="D25" s="13"/>
    </row>
    <row r="26" spans="1:4" ht="30.75">
      <c r="A26" s="8"/>
      <c r="B26" s="13"/>
      <c r="C26" s="13"/>
      <c r="D26" s="13"/>
    </row>
    <row r="27" spans="1:4" ht="30.75">
      <c r="A27" s="8"/>
      <c r="B27" s="7"/>
      <c r="C27" s="7"/>
      <c r="D27" s="7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38">
    <mergeCell ref="AR2:AR4"/>
    <mergeCell ref="AK3:AK4"/>
    <mergeCell ref="AL3:AL4"/>
    <mergeCell ref="AM3:AM4"/>
    <mergeCell ref="AH3:AJ3"/>
    <mergeCell ref="AK2:AM2"/>
    <mergeCell ref="AN2:AN4"/>
    <mergeCell ref="AO2:AO4"/>
    <mergeCell ref="AP2:AP4"/>
    <mergeCell ref="AQ2:AQ4"/>
    <mergeCell ref="Z2:AB2"/>
    <mergeCell ref="AC2:AJ2"/>
    <mergeCell ref="Z3:Z4"/>
    <mergeCell ref="AA3:AA4"/>
    <mergeCell ref="AB3:AB4"/>
    <mergeCell ref="AC3:AC4"/>
    <mergeCell ref="AD3:AD4"/>
    <mergeCell ref="AE3:AE4"/>
    <mergeCell ref="AF3:AF4"/>
    <mergeCell ref="AG3:AG4"/>
    <mergeCell ref="C1:S1"/>
    <mergeCell ref="A2:A4"/>
    <mergeCell ref="B2:B4"/>
    <mergeCell ref="K2:V2"/>
    <mergeCell ref="Q3:S3"/>
    <mergeCell ref="T3:V3"/>
    <mergeCell ref="L3:L4"/>
    <mergeCell ref="C2:C4"/>
    <mergeCell ref="D2:D4"/>
    <mergeCell ref="K3:K4"/>
    <mergeCell ref="W3:Y3"/>
    <mergeCell ref="W2:Y2"/>
    <mergeCell ref="M3:M4"/>
    <mergeCell ref="E2:J2"/>
    <mergeCell ref="E3:G3"/>
    <mergeCell ref="H3:J3"/>
    <mergeCell ref="N3:P3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2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1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2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1">
        <v>8306</v>
      </c>
    </row>
    <row r="10" spans="2:7" ht="12.75">
      <c r="B10" t="s">
        <v>41</v>
      </c>
      <c r="C10" s="31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2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2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5">
        <v>1032</v>
      </c>
    </row>
    <row r="19" ht="33">
      <c r="B19" s="15">
        <v>320</v>
      </c>
    </row>
    <row r="20" ht="33">
      <c r="B20" s="15">
        <v>200</v>
      </c>
    </row>
    <row r="21" ht="33">
      <c r="B21" s="15">
        <v>291</v>
      </c>
    </row>
    <row r="22" ht="33">
      <c r="B22" s="15">
        <v>400</v>
      </c>
    </row>
    <row r="23" ht="33">
      <c r="B23" s="15">
        <v>618</v>
      </c>
    </row>
    <row r="24" ht="33">
      <c r="B24" s="15">
        <v>200</v>
      </c>
    </row>
    <row r="25" ht="33">
      <c r="B25" s="15">
        <v>200</v>
      </c>
    </row>
    <row r="26" ht="33">
      <c r="B26" s="15">
        <v>215</v>
      </c>
    </row>
    <row r="27" ht="33">
      <c r="B27" s="15"/>
    </row>
    <row r="28" ht="33">
      <c r="B28" s="15">
        <v>200</v>
      </c>
    </row>
    <row r="29" ht="33">
      <c r="B29" s="15">
        <v>150</v>
      </c>
    </row>
    <row r="30" ht="33">
      <c r="B30" s="15">
        <v>600</v>
      </c>
    </row>
    <row r="31" ht="33">
      <c r="B31" s="15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5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2020-04-06T05:53:32Z</cp:lastPrinted>
  <dcterms:created xsi:type="dcterms:W3CDTF">2001-05-07T11:51:26Z</dcterms:created>
  <dcterms:modified xsi:type="dcterms:W3CDTF">2020-04-07T05:14:39Z</dcterms:modified>
  <cp:category/>
  <cp:version/>
  <cp:contentType/>
  <cp:contentStatus/>
</cp:coreProperties>
</file>