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'Свод'!$A$1:$Y$22</definedName>
  </definedNames>
  <calcPr fullCalcOnLoad="1"/>
</workbook>
</file>

<file path=xl/sharedStrings.xml><?xml version="1.0" encoding="utf-8"?>
<sst xmlns="http://schemas.openxmlformats.org/spreadsheetml/2006/main" count="78" uniqueCount="56">
  <si>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</si>
  <si>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</si>
  <si>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</si>
  <si>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</si>
  <si>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</si>
  <si>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</si>
  <si>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</si>
  <si>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</si>
  <si>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</si>
  <si>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</si>
  <si>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</si>
  <si>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</si>
  <si>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</si>
  <si>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</si>
  <si>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</si>
  <si>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</si>
  <si>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</si>
  <si>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</si>
  <si>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</si>
  <si>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</si>
  <si>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</si>
  <si>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</si>
  <si>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</si>
  <si>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</si>
  <si>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</si>
  <si>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</si>
  <si>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</si>
  <si>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</si>
  <si>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</si>
  <si>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</si>
  <si>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</si>
  <si>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</si>
  <si>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</si>
  <si>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</si>
  <si>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</si>
  <si>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</si>
  <si>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</si>
  <si>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</si>
  <si>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</si>
  <si>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</si>
  <si>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</si>
  <si>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</si>
  <si>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</si>
  <si>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</si>
  <si>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</si>
  <si>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</si>
  <si>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</si>
  <si>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</si>
  <si>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</si>
  <si>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</si>
  <si>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</si>
  <si>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</si>
  <si>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</si>
  <si>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</si>
  <si>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</si>
  <si>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Информация о ходе проведения весенних полевых работ в сельхозпредприятиях и К(Ф)Х  Яльчикского района  на 31.03.2020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</si>
</sst>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0" fillId="33" borderId="11" xfId="55" applyNumberFormat="1" applyFont="1" applyFill="1" applyBorder="1" applyAlignment="1">
      <alignment horizontal="center" vertical="center" wrapText="1"/>
    </xf>
    <xf numFmtId="1" fontId="8" fillId="33" borderId="11" xfId="55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1" xfId="55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vertical="center" wrapText="1"/>
    </xf>
    <xf numFmtId="1" fontId="8" fillId="33" borderId="11" xfId="55" applyNumberFormat="1" applyFont="1" applyFill="1" applyBorder="1" applyAlignment="1">
      <alignment horizontal="center" vertical="center"/>
    </xf>
    <xf numFmtId="1" fontId="10" fillId="33" borderId="11" xfId="55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1" fillId="33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1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5" sqref="K15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0.2421875" style="1" customWidth="1"/>
    <col min="4" max="4" width="30.625" style="1" hidden="1" customWidth="1"/>
    <col min="5" max="5" width="16.875" style="1" customWidth="1"/>
    <col min="6" max="6" width="18.25390625" style="1" customWidth="1"/>
    <col min="7" max="9" width="16.875" style="1" customWidth="1"/>
    <col min="10" max="10" width="22.625" style="1" customWidth="1"/>
    <col min="11" max="12" width="17.875" style="1" customWidth="1"/>
    <col min="13" max="13" width="16.375" style="1" customWidth="1"/>
    <col min="14" max="14" width="17.125" style="1" customWidth="1"/>
    <col min="15" max="15" width="17.75390625" style="1" customWidth="1"/>
    <col min="16" max="18" width="16.00390625" style="1" customWidth="1"/>
    <col min="19" max="19" width="23.625" style="1" customWidth="1"/>
    <col min="20" max="20" width="17.375" style="1" customWidth="1"/>
    <col min="21" max="21" width="18.00390625" style="1" customWidth="1"/>
    <col min="22" max="22" width="17.25390625" style="1" customWidth="1"/>
    <col min="23" max="23" width="18.25390625" style="1" customWidth="1"/>
    <col min="24" max="24" width="19.125" style="1" customWidth="1"/>
    <col min="25" max="25" width="20.00390625" style="1" customWidth="1"/>
    <col min="26" max="26" width="20.125" style="1" customWidth="1"/>
    <col min="27" max="27" width="16.75390625" style="1" customWidth="1"/>
    <col min="28" max="28" width="16.25390625" style="1" customWidth="1"/>
    <col min="29" max="16384" width="9.125" style="1" customWidth="1"/>
  </cols>
  <sheetData>
    <row r="1" spans="2:28" s="2" customFormat="1" ht="175.5" customHeight="1">
      <c r="B1" s="6"/>
      <c r="C1" s="50" t="s">
        <v>55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24"/>
      <c r="X1" s="8"/>
      <c r="Y1" s="8"/>
      <c r="AA1" s="6"/>
      <c r="AB1" s="6"/>
    </row>
    <row r="2" spans="1:28" s="3" customFormat="1" ht="139.5" customHeight="1">
      <c r="A2" s="52" t="s">
        <v>13</v>
      </c>
      <c r="B2" s="54" t="s">
        <v>28</v>
      </c>
      <c r="C2" s="55" t="s">
        <v>30</v>
      </c>
      <c r="D2" s="55" t="s">
        <v>31</v>
      </c>
      <c r="E2" s="56" t="s">
        <v>14</v>
      </c>
      <c r="F2" s="57"/>
      <c r="G2" s="57"/>
      <c r="H2" s="57"/>
      <c r="I2" s="57"/>
      <c r="J2" s="57"/>
      <c r="K2" s="57"/>
      <c r="L2" s="57"/>
      <c r="M2" s="57"/>
      <c r="N2" s="56" t="s">
        <v>15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  <c r="Z2" s="65" t="s">
        <v>32</v>
      </c>
      <c r="AA2" s="66"/>
      <c r="AB2" s="67"/>
    </row>
    <row r="3" spans="1:28" s="3" customFormat="1" ht="118.5" customHeight="1">
      <c r="A3" s="52"/>
      <c r="B3" s="54"/>
      <c r="C3" s="74"/>
      <c r="D3" s="74"/>
      <c r="E3" s="55" t="s">
        <v>24</v>
      </c>
      <c r="F3" s="62" t="s">
        <v>23</v>
      </c>
      <c r="G3" s="53" t="s">
        <v>33</v>
      </c>
      <c r="H3" s="69" t="s">
        <v>26</v>
      </c>
      <c r="I3" s="70"/>
      <c r="J3" s="71"/>
      <c r="K3" s="59" t="s">
        <v>27</v>
      </c>
      <c r="L3" s="60"/>
      <c r="M3" s="60"/>
      <c r="N3" s="62" t="s">
        <v>24</v>
      </c>
      <c r="O3" s="62" t="s">
        <v>23</v>
      </c>
      <c r="P3" s="62" t="s">
        <v>33</v>
      </c>
      <c r="Q3" s="69" t="s">
        <v>26</v>
      </c>
      <c r="R3" s="72"/>
      <c r="S3" s="73"/>
      <c r="T3" s="59" t="s">
        <v>27</v>
      </c>
      <c r="U3" s="60"/>
      <c r="V3" s="60"/>
      <c r="W3" s="52" t="s">
        <v>25</v>
      </c>
      <c r="X3" s="61"/>
      <c r="Y3" s="61"/>
      <c r="Z3" s="52"/>
      <c r="AA3" s="61"/>
      <c r="AB3" s="61"/>
    </row>
    <row r="4" spans="1:28" s="3" customFormat="1" ht="73.5" customHeight="1">
      <c r="A4" s="53"/>
      <c r="B4" s="55"/>
      <c r="C4" s="68"/>
      <c r="D4" s="68"/>
      <c r="E4" s="68"/>
      <c r="F4" s="63"/>
      <c r="G4" s="64"/>
      <c r="H4" s="46" t="s">
        <v>16</v>
      </c>
      <c r="I4" s="46" t="s">
        <v>17</v>
      </c>
      <c r="J4" s="46" t="s">
        <v>18</v>
      </c>
      <c r="K4" s="21" t="s">
        <v>16</v>
      </c>
      <c r="L4" s="21" t="s">
        <v>17</v>
      </c>
      <c r="M4" s="21" t="s">
        <v>18</v>
      </c>
      <c r="N4" s="63"/>
      <c r="O4" s="63"/>
      <c r="P4" s="63"/>
      <c r="Q4" s="49" t="s">
        <v>16</v>
      </c>
      <c r="R4" s="49" t="s">
        <v>17</v>
      </c>
      <c r="S4" s="49" t="s">
        <v>18</v>
      </c>
      <c r="T4" s="21" t="s">
        <v>16</v>
      </c>
      <c r="U4" s="21" t="s">
        <v>17</v>
      </c>
      <c r="V4" s="21" t="s">
        <v>18</v>
      </c>
      <c r="W4" s="12" t="s">
        <v>16</v>
      </c>
      <c r="X4" s="12" t="s">
        <v>17</v>
      </c>
      <c r="Y4" s="12" t="s">
        <v>18</v>
      </c>
      <c r="Z4" s="12" t="s">
        <v>16</v>
      </c>
      <c r="AA4" s="12" t="s">
        <v>17</v>
      </c>
      <c r="AB4" s="12" t="s">
        <v>18</v>
      </c>
    </row>
    <row r="5" spans="1:28" s="40" customFormat="1" ht="49.5" customHeight="1" outlineLevel="1">
      <c r="A5" s="38">
        <v>1</v>
      </c>
      <c r="B5" s="39" t="s">
        <v>0</v>
      </c>
      <c r="C5" s="22">
        <v>210</v>
      </c>
      <c r="D5" s="22">
        <v>0</v>
      </c>
      <c r="E5" s="19">
        <v>993</v>
      </c>
      <c r="F5" s="19">
        <f>L5+J5</f>
        <v>343.7596899224806</v>
      </c>
      <c r="G5" s="19">
        <v>0</v>
      </c>
      <c r="H5" s="19">
        <v>1032</v>
      </c>
      <c r="I5" s="19">
        <v>916</v>
      </c>
      <c r="J5" s="18">
        <f>I5/H5*100</f>
        <v>88.75968992248062</v>
      </c>
      <c r="K5" s="19">
        <v>300</v>
      </c>
      <c r="L5" s="18">
        <v>255</v>
      </c>
      <c r="M5" s="18">
        <f>L5/K5*100</f>
        <v>85</v>
      </c>
      <c r="N5" s="19">
        <f>Q5+T5+W5</f>
        <v>5025</v>
      </c>
      <c r="O5" s="19">
        <f aca="true" t="shared" si="0" ref="O5:O19">S5+U5+X5</f>
        <v>0</v>
      </c>
      <c r="P5" s="19">
        <f>O5/N5*100</f>
        <v>0</v>
      </c>
      <c r="Q5" s="19">
        <v>1032</v>
      </c>
      <c r="R5" s="19"/>
      <c r="S5" s="19">
        <f>R5/Q5*100</f>
        <v>0</v>
      </c>
      <c r="T5" s="19">
        <v>951</v>
      </c>
      <c r="U5" s="18"/>
      <c r="V5" s="18">
        <f>U5/T5*100</f>
        <v>0</v>
      </c>
      <c r="W5" s="19">
        <v>3042</v>
      </c>
      <c r="X5" s="18"/>
      <c r="Y5" s="18">
        <f>X5/W5*100</f>
        <v>0</v>
      </c>
      <c r="Z5" s="19">
        <v>3042</v>
      </c>
      <c r="AA5" s="18"/>
      <c r="AB5" s="18">
        <f>AA5/Z5*100</f>
        <v>0</v>
      </c>
    </row>
    <row r="6" spans="1:28" s="40" customFormat="1" ht="49.5" customHeight="1" outlineLevel="1">
      <c r="A6" s="38">
        <v>2</v>
      </c>
      <c r="B6" s="39" t="s">
        <v>1</v>
      </c>
      <c r="C6" s="22">
        <v>90</v>
      </c>
      <c r="D6" s="22">
        <v>0</v>
      </c>
      <c r="E6" s="19">
        <v>264</v>
      </c>
      <c r="F6" s="19">
        <f aca="true" t="shared" si="1" ref="F6:F22">L6+J6</f>
        <v>100</v>
      </c>
      <c r="G6" s="19">
        <v>0</v>
      </c>
      <c r="H6" s="19">
        <v>320</v>
      </c>
      <c r="I6" s="19">
        <v>320</v>
      </c>
      <c r="J6" s="18">
        <f aca="true" t="shared" si="2" ref="J6:J22">I6/H6*100</f>
        <v>100</v>
      </c>
      <c r="K6" s="19">
        <v>100</v>
      </c>
      <c r="L6" s="18">
        <v>0</v>
      </c>
      <c r="M6" s="18">
        <f aca="true" t="shared" si="3" ref="M6:M22">L6/K6*100</f>
        <v>0</v>
      </c>
      <c r="N6" s="19">
        <f aca="true" t="shared" si="4" ref="N6:N22">Q6+T6+W6</f>
        <v>1686</v>
      </c>
      <c r="O6" s="19">
        <f t="shared" si="0"/>
        <v>0</v>
      </c>
      <c r="P6" s="19">
        <f aca="true" t="shared" si="5" ref="P6:P22">O6/N6*100</f>
        <v>0</v>
      </c>
      <c r="Q6" s="19">
        <v>320</v>
      </c>
      <c r="R6" s="19"/>
      <c r="S6" s="19">
        <f aca="true" t="shared" si="6" ref="S6:S22">R6/Q6*100</f>
        <v>0</v>
      </c>
      <c r="T6" s="19">
        <v>264</v>
      </c>
      <c r="U6" s="18"/>
      <c r="V6" s="18">
        <f aca="true" t="shared" si="7" ref="V6:V22">U6/T6*100</f>
        <v>0</v>
      </c>
      <c r="W6" s="19">
        <v>1102</v>
      </c>
      <c r="X6" s="18"/>
      <c r="Y6" s="18">
        <f aca="true" t="shared" si="8" ref="Y6:Y22">X6/W6*100</f>
        <v>0</v>
      </c>
      <c r="Z6" s="19">
        <v>1102</v>
      </c>
      <c r="AA6" s="18"/>
      <c r="AB6" s="18">
        <f aca="true" t="shared" si="9" ref="AB6:AB22">AA6/Z6*100</f>
        <v>0</v>
      </c>
    </row>
    <row r="7" spans="1:28" s="42" customFormat="1" ht="49.5" customHeight="1" outlineLevel="1">
      <c r="A7" s="38">
        <v>3</v>
      </c>
      <c r="B7" s="39" t="s">
        <v>2</v>
      </c>
      <c r="C7" s="22">
        <v>225</v>
      </c>
      <c r="D7" s="22">
        <v>0</v>
      </c>
      <c r="E7" s="20">
        <v>404</v>
      </c>
      <c r="F7" s="19">
        <f t="shared" si="1"/>
        <v>150</v>
      </c>
      <c r="G7" s="19">
        <v>0</v>
      </c>
      <c r="H7" s="19">
        <v>200</v>
      </c>
      <c r="I7" s="19">
        <v>200</v>
      </c>
      <c r="J7" s="18">
        <f t="shared" si="2"/>
        <v>100</v>
      </c>
      <c r="K7" s="19">
        <v>150</v>
      </c>
      <c r="L7" s="41">
        <v>50</v>
      </c>
      <c r="M7" s="18">
        <f t="shared" si="3"/>
        <v>33.33333333333333</v>
      </c>
      <c r="N7" s="19">
        <f t="shared" si="4"/>
        <v>1361</v>
      </c>
      <c r="O7" s="19">
        <f t="shared" si="0"/>
        <v>0</v>
      </c>
      <c r="P7" s="19">
        <f t="shared" si="5"/>
        <v>0</v>
      </c>
      <c r="Q7" s="19">
        <v>200</v>
      </c>
      <c r="R7" s="19"/>
      <c r="S7" s="19">
        <f t="shared" si="6"/>
        <v>0</v>
      </c>
      <c r="T7" s="20">
        <v>397</v>
      </c>
      <c r="U7" s="41"/>
      <c r="V7" s="18">
        <f t="shared" si="7"/>
        <v>0</v>
      </c>
      <c r="W7" s="20">
        <v>764</v>
      </c>
      <c r="X7" s="18"/>
      <c r="Y7" s="18">
        <f t="shared" si="8"/>
        <v>0</v>
      </c>
      <c r="Z7" s="20">
        <v>764</v>
      </c>
      <c r="AA7" s="18"/>
      <c r="AB7" s="18">
        <f t="shared" si="9"/>
        <v>0</v>
      </c>
    </row>
    <row r="8" spans="1:28" s="40" customFormat="1" ht="49.5" customHeight="1" outlineLevel="1">
      <c r="A8" s="38">
        <v>4</v>
      </c>
      <c r="B8" s="43" t="s">
        <v>3</v>
      </c>
      <c r="C8" s="30">
        <v>100</v>
      </c>
      <c r="D8" s="30">
        <v>410</v>
      </c>
      <c r="E8" s="44">
        <v>145</v>
      </c>
      <c r="F8" s="19">
        <f t="shared" si="1"/>
        <v>8.59106529209622</v>
      </c>
      <c r="G8" s="19">
        <v>0</v>
      </c>
      <c r="H8" s="19">
        <v>291</v>
      </c>
      <c r="I8" s="19">
        <v>25</v>
      </c>
      <c r="J8" s="18">
        <f t="shared" si="2"/>
        <v>8.59106529209622</v>
      </c>
      <c r="K8" s="19">
        <v>35</v>
      </c>
      <c r="L8" s="45">
        <v>0</v>
      </c>
      <c r="M8" s="18">
        <f t="shared" si="3"/>
        <v>0</v>
      </c>
      <c r="N8" s="19">
        <f t="shared" si="4"/>
        <v>1854</v>
      </c>
      <c r="O8" s="19">
        <f t="shared" si="0"/>
        <v>0</v>
      </c>
      <c r="P8" s="19">
        <f t="shared" si="5"/>
        <v>0</v>
      </c>
      <c r="Q8" s="19">
        <v>291</v>
      </c>
      <c r="R8" s="19"/>
      <c r="S8" s="19">
        <f t="shared" si="6"/>
        <v>0</v>
      </c>
      <c r="T8" s="44">
        <v>165</v>
      </c>
      <c r="U8" s="45"/>
      <c r="V8" s="18">
        <f t="shared" si="7"/>
        <v>0</v>
      </c>
      <c r="W8" s="20">
        <v>1398</v>
      </c>
      <c r="X8" s="18"/>
      <c r="Y8" s="18">
        <f t="shared" si="8"/>
        <v>0</v>
      </c>
      <c r="Z8" s="20">
        <v>812</v>
      </c>
      <c r="AA8" s="18"/>
      <c r="AB8" s="18">
        <f t="shared" si="9"/>
        <v>0</v>
      </c>
    </row>
    <row r="9" spans="1:28" s="40" customFormat="1" ht="49.5" customHeight="1" outlineLevel="1">
      <c r="A9" s="38">
        <v>5</v>
      </c>
      <c r="B9" s="39" t="s">
        <v>4</v>
      </c>
      <c r="C9" s="22">
        <v>130</v>
      </c>
      <c r="D9" s="22">
        <v>0</v>
      </c>
      <c r="E9" s="20">
        <v>810</v>
      </c>
      <c r="F9" s="19">
        <f t="shared" si="1"/>
        <v>400</v>
      </c>
      <c r="G9" s="19">
        <v>0</v>
      </c>
      <c r="H9" s="19">
        <v>400</v>
      </c>
      <c r="I9" s="19">
        <v>400</v>
      </c>
      <c r="J9" s="18">
        <f t="shared" si="2"/>
        <v>100</v>
      </c>
      <c r="K9" s="19">
        <v>550</v>
      </c>
      <c r="L9" s="41">
        <v>300</v>
      </c>
      <c r="M9" s="18">
        <f t="shared" si="3"/>
        <v>54.54545454545454</v>
      </c>
      <c r="N9" s="19">
        <f t="shared" si="4"/>
        <v>2049</v>
      </c>
      <c r="O9" s="19">
        <f t="shared" si="0"/>
        <v>250</v>
      </c>
      <c r="P9" s="19">
        <f t="shared" si="5"/>
        <v>12.201073694485116</v>
      </c>
      <c r="Q9" s="19">
        <v>400</v>
      </c>
      <c r="R9" s="19"/>
      <c r="S9" s="19">
        <f t="shared" si="6"/>
        <v>0</v>
      </c>
      <c r="T9" s="20">
        <v>810</v>
      </c>
      <c r="U9" s="41">
        <v>250</v>
      </c>
      <c r="V9" s="18">
        <f t="shared" si="7"/>
        <v>30.864197530864196</v>
      </c>
      <c r="W9" s="44">
        <v>839</v>
      </c>
      <c r="X9" s="18"/>
      <c r="Y9" s="18">
        <f t="shared" si="8"/>
        <v>0</v>
      </c>
      <c r="Z9" s="44">
        <v>1039</v>
      </c>
      <c r="AA9" s="18"/>
      <c r="AB9" s="18">
        <f t="shared" si="9"/>
        <v>0</v>
      </c>
    </row>
    <row r="10" spans="1:28" s="40" customFormat="1" ht="49.5" customHeight="1" outlineLevel="1">
      <c r="A10" s="38">
        <v>6</v>
      </c>
      <c r="B10" s="39" t="s">
        <v>5</v>
      </c>
      <c r="C10" s="22">
        <v>170</v>
      </c>
      <c r="D10" s="22">
        <v>0</v>
      </c>
      <c r="E10" s="20">
        <v>491</v>
      </c>
      <c r="F10" s="19">
        <f t="shared" si="1"/>
        <v>454.8543689320388</v>
      </c>
      <c r="G10" s="19">
        <v>0</v>
      </c>
      <c r="H10" s="19">
        <v>618</v>
      </c>
      <c r="I10" s="19">
        <v>30</v>
      </c>
      <c r="J10" s="18">
        <f t="shared" si="2"/>
        <v>4.854368932038835</v>
      </c>
      <c r="K10" s="19">
        <v>491</v>
      </c>
      <c r="L10" s="41">
        <v>450</v>
      </c>
      <c r="M10" s="18">
        <f t="shared" si="3"/>
        <v>91.64969450101833</v>
      </c>
      <c r="N10" s="19">
        <f t="shared" si="4"/>
        <v>2648</v>
      </c>
      <c r="O10" s="19">
        <f t="shared" si="0"/>
        <v>500</v>
      </c>
      <c r="P10" s="19">
        <f t="shared" si="5"/>
        <v>18.882175226586103</v>
      </c>
      <c r="Q10" s="19">
        <v>618</v>
      </c>
      <c r="R10" s="19"/>
      <c r="S10" s="19">
        <f t="shared" si="6"/>
        <v>0</v>
      </c>
      <c r="T10" s="20">
        <v>491</v>
      </c>
      <c r="U10" s="41">
        <v>450</v>
      </c>
      <c r="V10" s="18">
        <f t="shared" si="7"/>
        <v>91.64969450101833</v>
      </c>
      <c r="W10" s="20">
        <v>1539</v>
      </c>
      <c r="X10" s="18">
        <v>50</v>
      </c>
      <c r="Y10" s="18">
        <f t="shared" si="8"/>
        <v>3.248862897985705</v>
      </c>
      <c r="Z10" s="20">
        <v>1539</v>
      </c>
      <c r="AA10" s="18"/>
      <c r="AB10" s="18">
        <f t="shared" si="9"/>
        <v>0</v>
      </c>
    </row>
    <row r="11" spans="1:28" s="40" customFormat="1" ht="49.5" customHeight="1" outlineLevel="1">
      <c r="A11" s="38">
        <v>7</v>
      </c>
      <c r="B11" s="39" t="s">
        <v>6</v>
      </c>
      <c r="C11" s="22">
        <v>120</v>
      </c>
      <c r="D11" s="22">
        <v>0</v>
      </c>
      <c r="E11" s="20">
        <v>416</v>
      </c>
      <c r="F11" s="19">
        <f t="shared" si="1"/>
        <v>380</v>
      </c>
      <c r="G11" s="19">
        <v>0</v>
      </c>
      <c r="H11" s="19">
        <v>200</v>
      </c>
      <c r="I11" s="19">
        <v>200</v>
      </c>
      <c r="J11" s="18">
        <f t="shared" si="2"/>
        <v>100</v>
      </c>
      <c r="K11" s="19">
        <v>280</v>
      </c>
      <c r="L11" s="41">
        <v>280</v>
      </c>
      <c r="M11" s="18">
        <f t="shared" si="3"/>
        <v>100</v>
      </c>
      <c r="N11" s="19">
        <f t="shared" si="4"/>
        <v>1375</v>
      </c>
      <c r="O11" s="19">
        <f t="shared" si="0"/>
        <v>200</v>
      </c>
      <c r="P11" s="19">
        <f t="shared" si="5"/>
        <v>14.545454545454545</v>
      </c>
      <c r="Q11" s="19">
        <v>200</v>
      </c>
      <c r="R11" s="19"/>
      <c r="S11" s="19">
        <f t="shared" si="6"/>
        <v>0</v>
      </c>
      <c r="T11" s="20">
        <v>355</v>
      </c>
      <c r="U11" s="41"/>
      <c r="V11" s="18">
        <f t="shared" si="7"/>
        <v>0</v>
      </c>
      <c r="W11" s="44">
        <v>820</v>
      </c>
      <c r="X11" s="18">
        <v>200</v>
      </c>
      <c r="Y11" s="18">
        <f t="shared" si="8"/>
        <v>24.390243902439025</v>
      </c>
      <c r="Z11" s="44">
        <v>820</v>
      </c>
      <c r="AA11" s="18"/>
      <c r="AB11" s="18">
        <f t="shared" si="9"/>
        <v>0</v>
      </c>
    </row>
    <row r="12" spans="1:28" s="40" customFormat="1" ht="49.5" customHeight="1" outlineLevel="1">
      <c r="A12" s="38">
        <v>8</v>
      </c>
      <c r="B12" s="39" t="s">
        <v>7</v>
      </c>
      <c r="C12" s="22">
        <v>0</v>
      </c>
      <c r="D12" s="22">
        <v>0</v>
      </c>
      <c r="E12" s="19">
        <v>50</v>
      </c>
      <c r="F12" s="19">
        <f t="shared" si="1"/>
        <v>100</v>
      </c>
      <c r="G12" s="19">
        <v>0</v>
      </c>
      <c r="H12" s="19">
        <v>200</v>
      </c>
      <c r="I12" s="19">
        <v>200</v>
      </c>
      <c r="J12" s="18">
        <f t="shared" si="2"/>
        <v>100</v>
      </c>
      <c r="K12" s="19"/>
      <c r="L12" s="18">
        <v>0</v>
      </c>
      <c r="M12" s="18" t="e">
        <f t="shared" si="3"/>
        <v>#DIV/0!</v>
      </c>
      <c r="N12" s="19">
        <f t="shared" si="4"/>
        <v>950</v>
      </c>
      <c r="O12" s="19">
        <f t="shared" si="0"/>
        <v>10</v>
      </c>
      <c r="P12" s="19">
        <f t="shared" si="5"/>
        <v>1.0526315789473684</v>
      </c>
      <c r="Q12" s="19">
        <v>200</v>
      </c>
      <c r="R12" s="19"/>
      <c r="S12" s="19">
        <f t="shared" si="6"/>
        <v>0</v>
      </c>
      <c r="T12" s="19">
        <v>50</v>
      </c>
      <c r="U12" s="18"/>
      <c r="V12" s="18">
        <f t="shared" si="7"/>
        <v>0</v>
      </c>
      <c r="W12" s="20">
        <v>700</v>
      </c>
      <c r="X12" s="18">
        <v>10</v>
      </c>
      <c r="Y12" s="18">
        <f t="shared" si="8"/>
        <v>1.4285714285714286</v>
      </c>
      <c r="Z12" s="20">
        <v>700</v>
      </c>
      <c r="AA12" s="18"/>
      <c r="AB12" s="18">
        <f t="shared" si="9"/>
        <v>0</v>
      </c>
    </row>
    <row r="13" spans="1:28" s="40" customFormat="1" ht="49.5" customHeight="1" outlineLevel="1">
      <c r="A13" s="38">
        <v>9</v>
      </c>
      <c r="B13" s="39" t="s">
        <v>8</v>
      </c>
      <c r="C13" s="22">
        <v>0</v>
      </c>
      <c r="D13" s="22">
        <v>0</v>
      </c>
      <c r="E13" s="20">
        <v>0</v>
      </c>
      <c r="F13" s="19">
        <f t="shared" si="1"/>
        <v>100</v>
      </c>
      <c r="G13" s="19">
        <v>0</v>
      </c>
      <c r="H13" s="19">
        <v>215</v>
      </c>
      <c r="I13" s="19">
        <v>215</v>
      </c>
      <c r="J13" s="18">
        <f t="shared" si="2"/>
        <v>100</v>
      </c>
      <c r="K13" s="19">
        <v>47</v>
      </c>
      <c r="L13" s="41">
        <v>0</v>
      </c>
      <c r="M13" s="18">
        <f t="shared" si="3"/>
        <v>0</v>
      </c>
      <c r="N13" s="19">
        <f t="shared" si="4"/>
        <v>1032</v>
      </c>
      <c r="O13" s="19">
        <f t="shared" si="0"/>
        <v>0</v>
      </c>
      <c r="P13" s="19">
        <f t="shared" si="5"/>
        <v>0</v>
      </c>
      <c r="Q13" s="19">
        <v>215</v>
      </c>
      <c r="R13" s="19"/>
      <c r="S13" s="19">
        <f t="shared" si="6"/>
        <v>0</v>
      </c>
      <c r="T13" s="20">
        <v>47</v>
      </c>
      <c r="U13" s="41"/>
      <c r="V13" s="18">
        <f t="shared" si="7"/>
        <v>0</v>
      </c>
      <c r="W13" s="19">
        <v>770</v>
      </c>
      <c r="X13" s="18"/>
      <c r="Y13" s="18">
        <f t="shared" si="8"/>
        <v>0</v>
      </c>
      <c r="Z13" s="19">
        <v>770</v>
      </c>
      <c r="AA13" s="18"/>
      <c r="AB13" s="18">
        <f t="shared" si="9"/>
        <v>0</v>
      </c>
    </row>
    <row r="14" spans="1:28" s="40" customFormat="1" ht="49.5" customHeight="1" outlineLevel="1">
      <c r="A14" s="38">
        <v>10</v>
      </c>
      <c r="B14" s="39" t="s">
        <v>9</v>
      </c>
      <c r="C14" s="22">
        <v>40</v>
      </c>
      <c r="D14" s="22">
        <v>0</v>
      </c>
      <c r="E14" s="20">
        <v>148</v>
      </c>
      <c r="F14" s="19">
        <f t="shared" si="1"/>
        <v>100</v>
      </c>
      <c r="G14" s="19">
        <v>0</v>
      </c>
      <c r="H14" s="19">
        <v>121</v>
      </c>
      <c r="I14" s="19">
        <v>121</v>
      </c>
      <c r="J14" s="18">
        <f t="shared" si="2"/>
        <v>100</v>
      </c>
      <c r="K14" s="19"/>
      <c r="L14" s="41">
        <v>0</v>
      </c>
      <c r="M14" s="18" t="e">
        <f t="shared" si="3"/>
        <v>#DIV/0!</v>
      </c>
      <c r="N14" s="19">
        <f t="shared" si="4"/>
        <v>927</v>
      </c>
      <c r="O14" s="19" t="e">
        <f t="shared" si="0"/>
        <v>#DIV/0!</v>
      </c>
      <c r="P14" s="19" t="e">
        <f t="shared" si="5"/>
        <v>#DIV/0!</v>
      </c>
      <c r="Q14" s="19"/>
      <c r="R14" s="19"/>
      <c r="S14" s="19" t="e">
        <f t="shared" si="6"/>
        <v>#DIV/0!</v>
      </c>
      <c r="T14" s="20">
        <v>60</v>
      </c>
      <c r="U14" s="41"/>
      <c r="V14" s="18">
        <f t="shared" si="7"/>
        <v>0</v>
      </c>
      <c r="W14" s="20">
        <v>867</v>
      </c>
      <c r="X14" s="18"/>
      <c r="Y14" s="18">
        <f t="shared" si="8"/>
        <v>0</v>
      </c>
      <c r="Z14" s="20">
        <v>433</v>
      </c>
      <c r="AA14" s="18"/>
      <c r="AB14" s="18">
        <f t="shared" si="9"/>
        <v>0</v>
      </c>
    </row>
    <row r="15" spans="1:28" s="40" customFormat="1" ht="49.5" customHeight="1" outlineLevel="1">
      <c r="A15" s="38">
        <v>11</v>
      </c>
      <c r="B15" s="39" t="s">
        <v>10</v>
      </c>
      <c r="C15" s="22">
        <v>30</v>
      </c>
      <c r="D15" s="22">
        <v>0</v>
      </c>
      <c r="E15" s="44">
        <v>437</v>
      </c>
      <c r="F15" s="19">
        <f t="shared" si="1"/>
        <v>501</v>
      </c>
      <c r="G15" s="19">
        <v>0</v>
      </c>
      <c r="H15" s="19">
        <v>200</v>
      </c>
      <c r="I15" s="19">
        <v>200</v>
      </c>
      <c r="J15" s="18">
        <f t="shared" si="2"/>
        <v>100</v>
      </c>
      <c r="K15" s="19">
        <v>401</v>
      </c>
      <c r="L15" s="45">
        <v>401</v>
      </c>
      <c r="M15" s="18">
        <f t="shared" si="3"/>
        <v>100</v>
      </c>
      <c r="N15" s="19">
        <f t="shared" si="4"/>
        <v>1440</v>
      </c>
      <c r="O15" s="19">
        <f t="shared" si="0"/>
        <v>0</v>
      </c>
      <c r="P15" s="19">
        <f t="shared" si="5"/>
        <v>0</v>
      </c>
      <c r="Q15" s="19">
        <v>200</v>
      </c>
      <c r="R15" s="19"/>
      <c r="S15" s="19">
        <f t="shared" si="6"/>
        <v>0</v>
      </c>
      <c r="T15" s="44">
        <v>401</v>
      </c>
      <c r="U15" s="45"/>
      <c r="V15" s="18">
        <f t="shared" si="7"/>
        <v>0</v>
      </c>
      <c r="W15" s="44">
        <v>839</v>
      </c>
      <c r="X15" s="18"/>
      <c r="Y15" s="18">
        <f t="shared" si="8"/>
        <v>0</v>
      </c>
      <c r="Z15" s="44">
        <v>839</v>
      </c>
      <c r="AA15" s="18"/>
      <c r="AB15" s="18">
        <f t="shared" si="9"/>
        <v>0</v>
      </c>
    </row>
    <row r="16" spans="1:28" s="40" customFormat="1" ht="49.5" customHeight="1" outlineLevel="1">
      <c r="A16" s="38">
        <v>12</v>
      </c>
      <c r="B16" s="39" t="s">
        <v>11</v>
      </c>
      <c r="C16" s="22">
        <v>150</v>
      </c>
      <c r="D16" s="22">
        <v>0</v>
      </c>
      <c r="E16" s="20">
        <v>498</v>
      </c>
      <c r="F16" s="19">
        <f t="shared" si="1"/>
        <v>498</v>
      </c>
      <c r="G16" s="19">
        <v>0</v>
      </c>
      <c r="H16" s="19">
        <v>150</v>
      </c>
      <c r="I16" s="19">
        <v>150</v>
      </c>
      <c r="J16" s="18">
        <f t="shared" si="2"/>
        <v>100</v>
      </c>
      <c r="K16" s="19">
        <v>398</v>
      </c>
      <c r="L16" s="41">
        <v>398</v>
      </c>
      <c r="M16" s="18">
        <f t="shared" si="3"/>
        <v>100</v>
      </c>
      <c r="N16" s="19">
        <f t="shared" si="4"/>
        <v>1340</v>
      </c>
      <c r="O16" s="19">
        <f t="shared" si="0"/>
        <v>210</v>
      </c>
      <c r="P16" s="19">
        <f t="shared" si="5"/>
        <v>15.671641791044777</v>
      </c>
      <c r="Q16" s="19">
        <v>150</v>
      </c>
      <c r="R16" s="19"/>
      <c r="S16" s="19">
        <f t="shared" si="6"/>
        <v>0</v>
      </c>
      <c r="T16" s="20">
        <v>398</v>
      </c>
      <c r="U16" s="41">
        <v>150</v>
      </c>
      <c r="V16" s="18">
        <f t="shared" si="7"/>
        <v>37.68844221105528</v>
      </c>
      <c r="W16" s="20">
        <v>792</v>
      </c>
      <c r="X16" s="18">
        <v>60</v>
      </c>
      <c r="Y16" s="18">
        <f t="shared" si="8"/>
        <v>7.575757575757576</v>
      </c>
      <c r="Z16" s="20">
        <v>792</v>
      </c>
      <c r="AA16" s="18"/>
      <c r="AB16" s="18">
        <f t="shared" si="9"/>
        <v>0</v>
      </c>
    </row>
    <row r="17" spans="1:28" s="40" customFormat="1" ht="49.5" customHeight="1" outlineLevel="1">
      <c r="A17" s="38">
        <v>13</v>
      </c>
      <c r="B17" s="39" t="s">
        <v>12</v>
      </c>
      <c r="C17" s="22">
        <v>240</v>
      </c>
      <c r="D17" s="22">
        <v>0</v>
      </c>
      <c r="E17" s="20">
        <v>866</v>
      </c>
      <c r="F17" s="19">
        <f t="shared" si="1"/>
        <v>500</v>
      </c>
      <c r="G17" s="19">
        <v>0</v>
      </c>
      <c r="H17" s="19">
        <v>600</v>
      </c>
      <c r="I17" s="19">
        <v>600</v>
      </c>
      <c r="J17" s="18">
        <f t="shared" si="2"/>
        <v>100</v>
      </c>
      <c r="K17" s="19">
        <v>400</v>
      </c>
      <c r="L17" s="41">
        <v>400</v>
      </c>
      <c r="M17" s="18">
        <f t="shared" si="3"/>
        <v>100</v>
      </c>
      <c r="N17" s="19">
        <f t="shared" si="4"/>
        <v>2705</v>
      </c>
      <c r="O17" s="19">
        <f t="shared" si="0"/>
        <v>500</v>
      </c>
      <c r="P17" s="19">
        <f t="shared" si="5"/>
        <v>18.484288354898336</v>
      </c>
      <c r="Q17" s="19">
        <v>600</v>
      </c>
      <c r="R17" s="19"/>
      <c r="S17" s="19">
        <f t="shared" si="6"/>
        <v>0</v>
      </c>
      <c r="T17" s="20">
        <v>866</v>
      </c>
      <c r="U17" s="41"/>
      <c r="V17" s="18">
        <f t="shared" si="7"/>
        <v>0</v>
      </c>
      <c r="W17" s="20">
        <v>1239</v>
      </c>
      <c r="X17" s="18">
        <v>500</v>
      </c>
      <c r="Y17" s="18">
        <f t="shared" si="8"/>
        <v>40.35512510088781</v>
      </c>
      <c r="Z17" s="20">
        <v>1239</v>
      </c>
      <c r="AA17" s="18"/>
      <c r="AB17" s="18">
        <f t="shared" si="9"/>
        <v>0</v>
      </c>
    </row>
    <row r="18" spans="1:28" s="42" customFormat="1" ht="49.5" customHeight="1">
      <c r="A18" s="38">
        <v>14</v>
      </c>
      <c r="B18" s="39" t="s">
        <v>20</v>
      </c>
      <c r="C18" s="22">
        <v>60</v>
      </c>
      <c r="D18" s="22">
        <v>0</v>
      </c>
      <c r="E18" s="20">
        <v>760</v>
      </c>
      <c r="F18" s="19">
        <f t="shared" si="1"/>
        <v>133.33333333333331</v>
      </c>
      <c r="G18" s="19">
        <v>0</v>
      </c>
      <c r="H18" s="19">
        <v>300</v>
      </c>
      <c r="I18" s="19">
        <v>100</v>
      </c>
      <c r="J18" s="18">
        <f t="shared" si="2"/>
        <v>33.33333333333333</v>
      </c>
      <c r="K18" s="19">
        <v>760</v>
      </c>
      <c r="L18" s="41">
        <v>100</v>
      </c>
      <c r="M18" s="18">
        <f t="shared" si="3"/>
        <v>13.157894736842104</v>
      </c>
      <c r="N18" s="19">
        <f t="shared" si="4"/>
        <v>1945</v>
      </c>
      <c r="O18" s="19">
        <f t="shared" si="0"/>
        <v>100</v>
      </c>
      <c r="P18" s="19">
        <f t="shared" si="5"/>
        <v>5.141388174807198</v>
      </c>
      <c r="Q18" s="19">
        <v>300</v>
      </c>
      <c r="R18" s="19"/>
      <c r="S18" s="19">
        <f t="shared" si="6"/>
        <v>0</v>
      </c>
      <c r="T18" s="20">
        <v>760</v>
      </c>
      <c r="U18" s="41">
        <v>100</v>
      </c>
      <c r="V18" s="18">
        <f t="shared" si="7"/>
        <v>13.157894736842104</v>
      </c>
      <c r="W18" s="20">
        <v>885</v>
      </c>
      <c r="X18" s="18"/>
      <c r="Y18" s="18">
        <f t="shared" si="8"/>
        <v>0</v>
      </c>
      <c r="Z18" s="20">
        <v>885</v>
      </c>
      <c r="AA18" s="18"/>
      <c r="AB18" s="18">
        <f t="shared" si="9"/>
        <v>0</v>
      </c>
    </row>
    <row r="19" spans="1:28" s="35" customFormat="1" ht="49.5" customHeight="1">
      <c r="A19" s="38">
        <v>15</v>
      </c>
      <c r="B19" s="25" t="s">
        <v>29</v>
      </c>
      <c r="C19" s="26">
        <v>0</v>
      </c>
      <c r="D19" s="26">
        <v>0</v>
      </c>
      <c r="E19" s="15">
        <v>72</v>
      </c>
      <c r="F19" s="13">
        <f t="shared" si="1"/>
        <v>100</v>
      </c>
      <c r="G19" s="13">
        <v>0</v>
      </c>
      <c r="H19" s="13">
        <v>422</v>
      </c>
      <c r="I19" s="13">
        <v>422</v>
      </c>
      <c r="J19" s="18">
        <f t="shared" si="2"/>
        <v>100</v>
      </c>
      <c r="K19" s="13"/>
      <c r="L19" s="28">
        <v>0</v>
      </c>
      <c r="M19" s="18" t="e">
        <f t="shared" si="3"/>
        <v>#DIV/0!</v>
      </c>
      <c r="N19" s="19">
        <f t="shared" si="4"/>
        <v>1218</v>
      </c>
      <c r="O19" s="13">
        <f t="shared" si="0"/>
        <v>0</v>
      </c>
      <c r="P19" s="13">
        <f t="shared" si="5"/>
        <v>0</v>
      </c>
      <c r="Q19" s="13">
        <v>422</v>
      </c>
      <c r="R19" s="13"/>
      <c r="S19" s="19">
        <f t="shared" si="6"/>
        <v>0</v>
      </c>
      <c r="T19" s="15">
        <v>0</v>
      </c>
      <c r="U19" s="28"/>
      <c r="V19" s="18" t="e">
        <f t="shared" si="7"/>
        <v>#DIV/0!</v>
      </c>
      <c r="W19" s="15">
        <v>796</v>
      </c>
      <c r="X19" s="27"/>
      <c r="Y19" s="27">
        <f t="shared" si="8"/>
        <v>0</v>
      </c>
      <c r="Z19" s="15">
        <v>796</v>
      </c>
      <c r="AA19" s="27"/>
      <c r="AB19" s="27">
        <f t="shared" si="9"/>
        <v>0</v>
      </c>
    </row>
    <row r="20" spans="1:28" s="35" customFormat="1" ht="49.5" customHeight="1">
      <c r="A20" s="36"/>
      <c r="B20" s="37" t="s">
        <v>19</v>
      </c>
      <c r="C20" s="29">
        <f>SUM(C5:C19)</f>
        <v>1565</v>
      </c>
      <c r="D20" s="29">
        <f>SUM(D5:D19)</f>
        <v>410</v>
      </c>
      <c r="E20" s="13">
        <f>SUM(E5:E19)</f>
        <v>6354</v>
      </c>
      <c r="F20" s="13">
        <f t="shared" si="1"/>
        <v>2711.7946479407856</v>
      </c>
      <c r="G20" s="13">
        <v>0</v>
      </c>
      <c r="H20" s="13">
        <f>SUM(H5:H19)</f>
        <v>5269</v>
      </c>
      <c r="I20" s="13">
        <f>SUM(I5:I19)</f>
        <v>4099</v>
      </c>
      <c r="J20" s="18">
        <f t="shared" si="2"/>
        <v>77.79464794078574</v>
      </c>
      <c r="K20" s="13">
        <f>SUM(K5:K19)</f>
        <v>3912</v>
      </c>
      <c r="L20" s="13">
        <f>SUM(L5:L19)</f>
        <v>2634</v>
      </c>
      <c r="M20" s="18">
        <f t="shared" si="3"/>
        <v>67.33128834355828</v>
      </c>
      <c r="N20" s="19">
        <f t="shared" si="4"/>
        <v>27555</v>
      </c>
      <c r="O20" s="13" t="e">
        <f>SUM(O5:O19)</f>
        <v>#DIV/0!</v>
      </c>
      <c r="P20" s="13" t="e">
        <f t="shared" si="5"/>
        <v>#DIV/0!</v>
      </c>
      <c r="Q20" s="13">
        <f>SUM(Q5:Q19)</f>
        <v>5148</v>
      </c>
      <c r="R20" s="13">
        <f>SUM(R5:R19)</f>
        <v>0</v>
      </c>
      <c r="S20" s="19">
        <f t="shared" si="6"/>
        <v>0</v>
      </c>
      <c r="T20" s="13">
        <f>SUM(T5:T19)</f>
        <v>6015</v>
      </c>
      <c r="U20" s="13">
        <f>SUM(U5:U19)</f>
        <v>950</v>
      </c>
      <c r="V20" s="18">
        <f t="shared" si="7"/>
        <v>15.793848711554448</v>
      </c>
      <c r="W20" s="13">
        <f>SUM(W5:W19)</f>
        <v>16392</v>
      </c>
      <c r="X20" s="13">
        <f>SUM(X5:X19)</f>
        <v>820</v>
      </c>
      <c r="Y20" s="27">
        <f t="shared" si="8"/>
        <v>5.002440214738897</v>
      </c>
      <c r="Z20" s="13">
        <f>SUM(Z5:Z19)</f>
        <v>15572</v>
      </c>
      <c r="AA20" s="13">
        <f>SUM(AA5:AA19)</f>
        <v>0</v>
      </c>
      <c r="AB20" s="27">
        <f t="shared" si="9"/>
        <v>0</v>
      </c>
    </row>
    <row r="21" spans="1:28" s="34" customFormat="1" ht="49.5" customHeight="1" outlineLevel="1">
      <c r="A21" s="31"/>
      <c r="B21" s="32" t="s">
        <v>21</v>
      </c>
      <c r="C21" s="33">
        <v>308</v>
      </c>
      <c r="D21" s="33">
        <v>200</v>
      </c>
      <c r="E21" s="33">
        <v>2117</v>
      </c>
      <c r="F21" s="19">
        <f t="shared" si="1"/>
        <v>152.65721877767936</v>
      </c>
      <c r="G21" s="19">
        <v>0</v>
      </c>
      <c r="H21" s="19">
        <v>1129</v>
      </c>
      <c r="I21" s="19">
        <v>30</v>
      </c>
      <c r="J21" s="18">
        <f t="shared" si="2"/>
        <v>2.657218777679362</v>
      </c>
      <c r="K21" s="19">
        <v>321</v>
      </c>
      <c r="L21" s="30">
        <v>150</v>
      </c>
      <c r="M21" s="18">
        <f t="shared" si="3"/>
        <v>46.728971962616825</v>
      </c>
      <c r="N21" s="19">
        <f t="shared" si="4"/>
        <v>11571</v>
      </c>
      <c r="O21" s="19">
        <f>S21+U21+X21</f>
        <v>0</v>
      </c>
      <c r="P21" s="19">
        <f t="shared" si="5"/>
        <v>0</v>
      </c>
      <c r="Q21" s="19">
        <v>1643</v>
      </c>
      <c r="R21" s="19"/>
      <c r="S21" s="19">
        <f t="shared" si="6"/>
        <v>0</v>
      </c>
      <c r="T21" s="33">
        <v>2092</v>
      </c>
      <c r="U21" s="30"/>
      <c r="V21" s="18">
        <f t="shared" si="7"/>
        <v>0</v>
      </c>
      <c r="W21" s="33">
        <v>7836</v>
      </c>
      <c r="X21" s="18"/>
      <c r="Y21" s="18">
        <f t="shared" si="8"/>
        <v>0</v>
      </c>
      <c r="Z21" s="33">
        <v>8036</v>
      </c>
      <c r="AA21" s="18"/>
      <c r="AB21" s="18">
        <f t="shared" si="9"/>
        <v>0</v>
      </c>
    </row>
    <row r="22" spans="1:28" s="5" customFormat="1" ht="49.5" customHeight="1" outlineLevel="1">
      <c r="A22" s="7"/>
      <c r="B22" s="11" t="s">
        <v>22</v>
      </c>
      <c r="C22" s="23">
        <f>SUM(C20:C21)</f>
        <v>1873</v>
      </c>
      <c r="D22" s="23">
        <f>SUM(D20:D21)</f>
        <v>610</v>
      </c>
      <c r="E22" s="15">
        <f>SUM(E20:E21)</f>
        <v>8471</v>
      </c>
      <c r="F22" s="13">
        <f t="shared" si="1"/>
        <v>2848.535792435136</v>
      </c>
      <c r="G22" s="14">
        <v>0</v>
      </c>
      <c r="H22" s="14">
        <f>SUM(H20:H21)</f>
        <v>6398</v>
      </c>
      <c r="I22" s="14">
        <f>SUM(I20:I21)</f>
        <v>4129</v>
      </c>
      <c r="J22" s="18">
        <f t="shared" si="2"/>
        <v>64.53579243513597</v>
      </c>
      <c r="K22" s="14">
        <f>SUM(K20:K21)</f>
        <v>4233</v>
      </c>
      <c r="L22" s="15">
        <f>SUM(L20:L21)</f>
        <v>2784</v>
      </c>
      <c r="M22" s="18">
        <f t="shared" si="3"/>
        <v>65.76895818568391</v>
      </c>
      <c r="N22" s="19">
        <f t="shared" si="4"/>
        <v>39126</v>
      </c>
      <c r="O22" s="13">
        <f>S22+U22+X22</f>
        <v>1770</v>
      </c>
      <c r="P22" s="13">
        <f t="shared" si="5"/>
        <v>4.523846035884067</v>
      </c>
      <c r="Q22" s="14">
        <f>SUM(Q20:Q21)</f>
        <v>6791</v>
      </c>
      <c r="R22" s="13">
        <f>SUM(R20:R21)</f>
        <v>0</v>
      </c>
      <c r="S22" s="19">
        <f t="shared" si="6"/>
        <v>0</v>
      </c>
      <c r="T22" s="15">
        <f>SUM(T20:T21)</f>
        <v>8107</v>
      </c>
      <c r="U22" s="15">
        <f>SUM(U20:U21)</f>
        <v>950</v>
      </c>
      <c r="V22" s="18">
        <f t="shared" si="7"/>
        <v>11.718268163315654</v>
      </c>
      <c r="W22" s="15">
        <f>SUM(W20:W21)</f>
        <v>24228</v>
      </c>
      <c r="X22" s="14">
        <f>SUM(X20:X21)</f>
        <v>820</v>
      </c>
      <c r="Y22" s="27">
        <f t="shared" si="8"/>
        <v>3.384513785702493</v>
      </c>
      <c r="Z22" s="15">
        <f>SUM(Z20:Z21)</f>
        <v>23608</v>
      </c>
      <c r="AA22" s="14">
        <f>SUM(AA20:AA21)</f>
        <v>0</v>
      </c>
      <c r="AB22" s="27">
        <f t="shared" si="9"/>
        <v>0</v>
      </c>
    </row>
    <row r="23" spans="2:4" ht="16.5">
      <c r="B23" s="16"/>
      <c r="C23" s="16"/>
      <c r="D23" s="16"/>
    </row>
    <row r="24" spans="2:4" ht="16.5">
      <c r="B24" s="16"/>
      <c r="C24" s="16"/>
      <c r="D24" s="16"/>
    </row>
    <row r="25" spans="1:4" ht="30.75">
      <c r="A25" s="10"/>
      <c r="B25" s="17"/>
      <c r="C25" s="17"/>
      <c r="D25" s="17"/>
    </row>
    <row r="26" spans="1:4" ht="30.75">
      <c r="A26" s="10"/>
      <c r="B26" s="17"/>
      <c r="C26" s="17"/>
      <c r="D26" s="17"/>
    </row>
    <row r="27" spans="1:4" ht="30.75">
      <c r="A27" s="10"/>
      <c r="B27" s="17"/>
      <c r="C27" s="17"/>
      <c r="D27" s="17"/>
    </row>
    <row r="28" spans="1:4" ht="30.75">
      <c r="A28" s="10"/>
      <c r="B28" s="9"/>
      <c r="C28" s="9"/>
      <c r="D28" s="9"/>
    </row>
    <row r="29" spans="1:4" ht="30.75">
      <c r="A29" s="10"/>
      <c r="B29" s="9"/>
      <c r="C29" s="9"/>
      <c r="D29" s="9"/>
    </row>
    <row r="30" spans="1:4" ht="30.75">
      <c r="A30" s="10"/>
      <c r="B30" s="9"/>
      <c r="C30" s="9"/>
      <c r="D30" s="9"/>
    </row>
    <row r="31" spans="1:4" ht="30.75">
      <c r="A31" s="10"/>
      <c r="B31" s="9"/>
      <c r="C31" s="9"/>
      <c r="D31" s="9"/>
    </row>
    <row r="32" spans="1:4" ht="30.75">
      <c r="A32" s="10"/>
      <c r="B32" s="9"/>
      <c r="C32" s="9"/>
      <c r="D32" s="9"/>
    </row>
    <row r="33" spans="1:4" ht="30.75">
      <c r="A33" s="10"/>
      <c r="B33" s="9"/>
      <c r="C33" s="9"/>
      <c r="D33" s="9"/>
    </row>
    <row r="34" spans="1:4" ht="30.75">
      <c r="A34" s="10"/>
      <c r="B34" s="9"/>
      <c r="C34" s="9"/>
      <c r="D34" s="9"/>
    </row>
    <row r="35" spans="1:4" ht="30.75">
      <c r="A35" s="10"/>
      <c r="B35" s="9"/>
      <c r="C35" s="9"/>
      <c r="D35" s="9"/>
    </row>
    <row r="36" spans="1:4" ht="30.75">
      <c r="A36" s="10"/>
      <c r="B36" s="9"/>
      <c r="C36" s="9"/>
      <c r="D36" s="9"/>
    </row>
    <row r="37" spans="1:4" ht="30.75">
      <c r="A37" s="10"/>
      <c r="B37" s="9"/>
      <c r="C37" s="9"/>
      <c r="D37" s="9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20">
    <mergeCell ref="G3:G4"/>
    <mergeCell ref="Z3:AB3"/>
    <mergeCell ref="Z2:AB2"/>
    <mergeCell ref="P3:P4"/>
    <mergeCell ref="E2:M2"/>
    <mergeCell ref="E3:E4"/>
    <mergeCell ref="K3:M3"/>
    <mergeCell ref="F3:F4"/>
    <mergeCell ref="H3:J3"/>
    <mergeCell ref="Q3:S3"/>
    <mergeCell ref="C1:V1"/>
    <mergeCell ref="A2:A4"/>
    <mergeCell ref="B2:B4"/>
    <mergeCell ref="N2:Y2"/>
    <mergeCell ref="T3:V3"/>
    <mergeCell ref="W3:Y3"/>
    <mergeCell ref="O3:O4"/>
    <mergeCell ref="C2:C4"/>
    <mergeCell ref="D2:D4"/>
    <mergeCell ref="N3:N4"/>
  </mergeCells>
  <printOptions horizontalCentered="1" verticalCentered="1"/>
  <pageMargins left="0" right="0" top="0" bottom="0" header="0" footer="0"/>
  <pageSetup horizontalDpi="600" verticalDpi="600" orientation="landscape" paperSize="9" scale="29" r:id="rId1"/>
  <colBreaks count="1" manualBreakCount="1">
    <brk id="25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53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  <c r="J2" t="s">
        <v>51</v>
      </c>
      <c r="K2" t="s">
        <v>52</v>
      </c>
      <c r="L2" t="s">
        <v>54</v>
      </c>
    </row>
    <row r="3" ht="12.75">
      <c r="B3" t="s">
        <v>34</v>
      </c>
    </row>
    <row r="4" spans="2:3" ht="12.75">
      <c r="B4" t="s">
        <v>35</v>
      </c>
      <c r="C4">
        <v>6901</v>
      </c>
    </row>
    <row r="5" spans="2:7" ht="12.75">
      <c r="B5" t="s">
        <v>36</v>
      </c>
      <c r="C5" s="47">
        <v>3498</v>
      </c>
      <c r="E5">
        <v>200</v>
      </c>
      <c r="F5">
        <v>200</v>
      </c>
      <c r="G5">
        <v>200</v>
      </c>
    </row>
    <row r="6" spans="2:3" ht="12.75">
      <c r="B6" t="s">
        <v>37</v>
      </c>
      <c r="C6" s="48">
        <v>0.507</v>
      </c>
    </row>
    <row r="7" spans="2:3" ht="12.75">
      <c r="B7" t="s">
        <v>38</v>
      </c>
      <c r="C7">
        <v>13</v>
      </c>
    </row>
    <row r="8" spans="2:3" ht="12.75">
      <c r="B8" t="s">
        <v>39</v>
      </c>
      <c r="C8">
        <v>0</v>
      </c>
    </row>
    <row r="9" spans="2:3" ht="12.75">
      <c r="B9" t="s">
        <v>40</v>
      </c>
      <c r="C9" s="47">
        <v>8306</v>
      </c>
    </row>
    <row r="10" spans="2:7" ht="12.75">
      <c r="B10" t="s">
        <v>41</v>
      </c>
      <c r="C10" s="47">
        <v>1290</v>
      </c>
      <c r="E10">
        <v>50</v>
      </c>
      <c r="F10">
        <v>300</v>
      </c>
      <c r="G10">
        <v>280</v>
      </c>
    </row>
    <row r="11" spans="2:3" ht="12.75">
      <c r="B11" t="s">
        <v>37</v>
      </c>
      <c r="C11" s="48">
        <v>0.155</v>
      </c>
    </row>
    <row r="12" spans="2:3" ht="12.75">
      <c r="B12" t="s">
        <v>42</v>
      </c>
      <c r="C12">
        <v>0</v>
      </c>
    </row>
    <row r="13" spans="2:3" ht="12.75">
      <c r="B13" t="s">
        <v>37</v>
      </c>
      <c r="C13" s="48">
        <v>0</v>
      </c>
    </row>
    <row r="14" spans="2:3" ht="12.75">
      <c r="B14" t="s">
        <v>43</v>
      </c>
      <c r="C14">
        <v>0</v>
      </c>
    </row>
    <row r="15" spans="2:3" ht="12.75">
      <c r="B15" t="s">
        <v>44</v>
      </c>
      <c r="C15">
        <v>0</v>
      </c>
    </row>
    <row r="16" spans="2:3" ht="12.75">
      <c r="B16" t="s">
        <v>45</v>
      </c>
      <c r="C16">
        <v>0</v>
      </c>
    </row>
    <row r="18" ht="33">
      <c r="B18" s="19">
        <v>1032</v>
      </c>
    </row>
    <row r="19" ht="33">
      <c r="B19" s="19">
        <v>320</v>
      </c>
    </row>
    <row r="20" ht="33">
      <c r="B20" s="19">
        <v>200</v>
      </c>
    </row>
    <row r="21" ht="33">
      <c r="B21" s="19">
        <v>291</v>
      </c>
    </row>
    <row r="22" ht="33">
      <c r="B22" s="19">
        <v>400</v>
      </c>
    </row>
    <row r="23" ht="33">
      <c r="B23" s="19">
        <v>618</v>
      </c>
    </row>
    <row r="24" ht="33">
      <c r="B24" s="19">
        <v>200</v>
      </c>
    </row>
    <row r="25" ht="33">
      <c r="B25" s="19">
        <v>200</v>
      </c>
    </row>
    <row r="26" ht="33">
      <c r="B26" s="19">
        <v>215</v>
      </c>
    </row>
    <row r="27" ht="33">
      <c r="B27" s="19"/>
    </row>
    <row r="28" ht="33">
      <c r="B28" s="19">
        <v>200</v>
      </c>
    </row>
    <row r="29" ht="33">
      <c r="B29" s="19">
        <v>150</v>
      </c>
    </row>
    <row r="30" ht="33">
      <c r="B30" s="19">
        <v>600</v>
      </c>
    </row>
    <row r="31" ht="33">
      <c r="B31" s="19">
        <v>300</v>
      </c>
    </row>
    <row r="32" ht="33">
      <c r="B32" s="13">
        <v>422</v>
      </c>
    </row>
    <row r="33" ht="33">
      <c r="B33" s="13">
        <f>SUM(B18:B32)</f>
        <v>5148</v>
      </c>
    </row>
    <row r="34" ht="33">
      <c r="B34" s="19">
        <v>1643</v>
      </c>
    </row>
    <row r="35" ht="33">
      <c r="B35" s="14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2020-03-31T08:11:31Z</cp:lastPrinted>
  <dcterms:created xsi:type="dcterms:W3CDTF">2001-05-07T11:51:26Z</dcterms:created>
  <dcterms:modified xsi:type="dcterms:W3CDTF">2020-03-31T08:14:15Z</dcterms:modified>
  <cp:category/>
  <cp:version/>
  <cp:contentType/>
  <cp:contentStatus/>
</cp:coreProperties>
</file>