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<sst xmlns="http://schemas.openxmlformats.org/spreadsheetml/2006/main" count="97" uniqueCount="56">
  <si>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</si>
  <si>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</si>
  <si>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</si>
  <si>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</si>
  <si>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</si>
  <si>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</si>
  <si>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</si>
  <si>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</si>
  <si>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</si>
  <si>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</si>
  <si>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</si>
  <si>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</si>
  <si>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</si>
  <si>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</si>
  <si>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</si>
  <si>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</si>
  <si>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</si>
  <si>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</si>
  <si>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</si>
  <si>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</si>
  <si>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</si>
  <si>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</si>
  <si>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</si>
  <si>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</si>
  <si>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</si>
  <si>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</si>
  <si>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</si>
  <si>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</si>
  <si>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</si>
  <si>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</si>
  <si>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</si>
  <si>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</si>
  <si>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</si>
  <si>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</si>
  <si>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</si>
  <si>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</si>
  <si>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</si>
  <si>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</si>
  <si>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</si>
  <si>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</si>
  <si>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</si>
  <si>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</si>
  <si>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</si>
  <si>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</si>
  <si>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</si>
  <si>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</si>
  <si>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</si>
  <si>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</si>
  <si>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</si>
  <si>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</si>
  <si>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</si>
  <si>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</si>
  <si>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</si>
  <si>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</si>
  <si>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</si>
  <si>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11.08.2020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</si>
</sst>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8" sqref="F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4" t="s">
        <v>55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58" s="3" customFormat="1" ht="69" customHeight="1">
      <c r="A2" s="57" t="s">
        <v>19</v>
      </c>
      <c r="B2" s="42" t="s">
        <v>17</v>
      </c>
      <c r="C2" s="54" t="s">
        <v>33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4" t="s">
        <v>45</v>
      </c>
      <c r="O2" s="66"/>
      <c r="P2" s="66"/>
      <c r="Q2" s="66"/>
      <c r="R2" s="66"/>
      <c r="S2" s="66"/>
      <c r="T2" s="66"/>
      <c r="U2" s="66"/>
      <c r="V2" s="66"/>
      <c r="W2" s="67"/>
      <c r="X2" s="55" t="s">
        <v>34</v>
      </c>
      <c r="Y2" s="55"/>
      <c r="Z2" s="55"/>
      <c r="AA2" s="55"/>
      <c r="AB2" s="55"/>
      <c r="AC2" s="55"/>
      <c r="AD2" s="55"/>
      <c r="AE2" s="55"/>
      <c r="AF2" s="56"/>
      <c r="AG2" s="44" t="s">
        <v>31</v>
      </c>
      <c r="AH2" s="44"/>
      <c r="AI2" s="44"/>
      <c r="AJ2" s="44"/>
      <c r="AK2" s="44"/>
      <c r="AL2" s="44"/>
      <c r="AM2" s="44"/>
      <c r="AN2" s="44"/>
      <c r="AO2" s="44"/>
      <c r="AP2" s="51" t="s">
        <v>26</v>
      </c>
      <c r="AQ2" s="52"/>
      <c r="AR2" s="52"/>
      <c r="AS2" s="52"/>
      <c r="AT2" s="52"/>
      <c r="AU2" s="53"/>
      <c r="AV2" s="45" t="s">
        <v>27</v>
      </c>
      <c r="AW2" s="46"/>
      <c r="AX2" s="47"/>
      <c r="AY2" s="45" t="s">
        <v>52</v>
      </c>
      <c r="AZ2" s="59"/>
      <c r="BA2" s="60"/>
      <c r="BB2" s="72" t="s">
        <v>53</v>
      </c>
      <c r="BC2" s="73"/>
      <c r="BD2" s="73"/>
      <c r="BE2" s="73"/>
      <c r="BF2" s="74"/>
    </row>
    <row r="3" spans="1:58" s="3" customFormat="1" ht="84.75" customHeight="1">
      <c r="A3" s="69"/>
      <c r="B3" s="68"/>
      <c r="C3" s="57" t="s">
        <v>35</v>
      </c>
      <c r="D3" s="57" t="s">
        <v>36</v>
      </c>
      <c r="E3" s="70" t="s">
        <v>37</v>
      </c>
      <c r="F3" s="54" t="s">
        <v>38</v>
      </c>
      <c r="G3" s="55"/>
      <c r="H3" s="55"/>
      <c r="I3" s="55"/>
      <c r="J3" s="55"/>
      <c r="K3" s="55"/>
      <c r="L3" s="55"/>
      <c r="M3" s="56"/>
      <c r="N3" s="57" t="s">
        <v>36</v>
      </c>
      <c r="O3" s="57" t="s">
        <v>37</v>
      </c>
      <c r="P3" s="54" t="s">
        <v>38</v>
      </c>
      <c r="Q3" s="55"/>
      <c r="R3" s="55"/>
      <c r="S3" s="55"/>
      <c r="T3" s="55"/>
      <c r="U3" s="55"/>
      <c r="V3" s="55"/>
      <c r="W3" s="56"/>
      <c r="X3" s="57" t="s">
        <v>36</v>
      </c>
      <c r="Y3" s="54" t="s">
        <v>38</v>
      </c>
      <c r="Z3" s="55"/>
      <c r="AA3" s="55"/>
      <c r="AB3" s="55"/>
      <c r="AC3" s="55"/>
      <c r="AD3" s="55"/>
      <c r="AE3" s="55"/>
      <c r="AF3" s="56"/>
      <c r="AG3" s="42" t="s">
        <v>36</v>
      </c>
      <c r="AH3" s="44" t="s">
        <v>39</v>
      </c>
      <c r="AI3" s="44"/>
      <c r="AJ3" s="44"/>
      <c r="AK3" s="44"/>
      <c r="AL3" s="44"/>
      <c r="AM3" s="44"/>
      <c r="AN3" s="44"/>
      <c r="AO3" s="44"/>
      <c r="AP3" s="51" t="s">
        <v>20</v>
      </c>
      <c r="AQ3" s="52"/>
      <c r="AR3" s="53"/>
      <c r="AS3" s="51" t="s">
        <v>21</v>
      </c>
      <c r="AT3" s="52"/>
      <c r="AU3" s="53"/>
      <c r="AV3" s="48"/>
      <c r="AW3" s="49"/>
      <c r="AX3" s="50"/>
      <c r="AY3" s="61"/>
      <c r="AZ3" s="62"/>
      <c r="BA3" s="63"/>
      <c r="BB3" s="75" t="s">
        <v>22</v>
      </c>
      <c r="BC3" s="77" t="s">
        <v>28</v>
      </c>
      <c r="BD3" s="79" t="s">
        <v>23</v>
      </c>
      <c r="BE3" s="81" t="s">
        <v>54</v>
      </c>
      <c r="BF3" s="83" t="s">
        <v>31</v>
      </c>
    </row>
    <row r="4" spans="1:58" s="11" customFormat="1" ht="186" customHeight="1" outlineLevel="1">
      <c r="A4" s="58"/>
      <c r="B4" s="43"/>
      <c r="C4" s="58"/>
      <c r="D4" s="58"/>
      <c r="E4" s="71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8"/>
      <c r="O4" s="58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8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3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6"/>
      <c r="BC4" s="78"/>
      <c r="BD4" s="80"/>
      <c r="BE4" s="82"/>
      <c r="BF4" s="50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1572</v>
      </c>
      <c r="E5" s="18">
        <f>D5/C5*100</f>
        <v>77.89890981169475</v>
      </c>
      <c r="F5" s="16">
        <v>100</v>
      </c>
      <c r="G5" s="16"/>
      <c r="H5" s="16">
        <v>80</v>
      </c>
      <c r="I5" s="16">
        <v>455</v>
      </c>
      <c r="J5" s="16">
        <v>65</v>
      </c>
      <c r="K5" s="16">
        <v>100</v>
      </c>
      <c r="L5" s="16">
        <v>772</v>
      </c>
      <c r="M5" s="16"/>
      <c r="N5" s="16">
        <f>P5+Q5+R5+S5+T5+U5+V5+W5</f>
        <v>1504</v>
      </c>
      <c r="O5" s="18">
        <f>N5/D5*100</f>
        <v>95.67430025445293</v>
      </c>
      <c r="P5" s="16">
        <v>100</v>
      </c>
      <c r="Q5" s="16"/>
      <c r="R5" s="16">
        <v>80</v>
      </c>
      <c r="S5" s="16">
        <v>387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55957</v>
      </c>
      <c r="Y5" s="16">
        <v>3202</v>
      </c>
      <c r="Z5" s="16"/>
      <c r="AA5" s="16">
        <v>3268</v>
      </c>
      <c r="AB5" s="16">
        <v>17541</v>
      </c>
      <c r="AC5" s="16">
        <v>3392</v>
      </c>
      <c r="AD5" s="16">
        <v>2560</v>
      </c>
      <c r="AE5" s="16">
        <v>25994</v>
      </c>
      <c r="AF5" s="16"/>
      <c r="AG5" s="37">
        <f>X5/N5</f>
        <v>37.205452127659576</v>
      </c>
      <c r="AH5" s="16">
        <f aca="true" t="shared" si="0" ref="AH5:AO19">Y5/P5</f>
        <v>32.02</v>
      </c>
      <c r="AI5" s="16" t="e">
        <f t="shared" si="0"/>
        <v>#DIV/0!</v>
      </c>
      <c r="AJ5" s="16">
        <f t="shared" si="0"/>
        <v>40.85</v>
      </c>
      <c r="AK5" s="16">
        <f t="shared" si="0"/>
        <v>45.325581395348834</v>
      </c>
      <c r="AL5" s="16">
        <f t="shared" si="0"/>
        <v>52.184615384615384</v>
      </c>
      <c r="AM5" s="16">
        <f t="shared" si="0"/>
        <v>25.6</v>
      </c>
      <c r="AN5" s="16">
        <f t="shared" si="0"/>
        <v>33.670984455958546</v>
      </c>
      <c r="AO5" s="16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316</v>
      </c>
      <c r="BA5" s="18">
        <f>AZ5/AY5*100</f>
        <v>10.533333333333333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610</v>
      </c>
      <c r="E6" s="18">
        <f aca="true" t="shared" si="2" ref="E6:E28">D6/C6*100</f>
        <v>52.36051502145923</v>
      </c>
      <c r="F6" s="16"/>
      <c r="G6" s="16"/>
      <c r="H6" s="16">
        <v>210</v>
      </c>
      <c r="I6" s="16">
        <v>350</v>
      </c>
      <c r="J6" s="16"/>
      <c r="K6" s="16">
        <v>50</v>
      </c>
      <c r="L6" s="16"/>
      <c r="M6" s="16"/>
      <c r="N6" s="16">
        <f aca="true" t="shared" si="3" ref="N6:N27">P6+Q6+R6+S6+T6+U6+V6+W6</f>
        <v>488</v>
      </c>
      <c r="O6" s="18">
        <f>N6/D6*100</f>
        <v>80</v>
      </c>
      <c r="P6" s="16"/>
      <c r="Q6" s="16"/>
      <c r="R6" s="16">
        <v>173</v>
      </c>
      <c r="S6" s="16">
        <v>265</v>
      </c>
      <c r="T6" s="16"/>
      <c r="U6" s="16">
        <v>50</v>
      </c>
      <c r="V6" s="16"/>
      <c r="W6" s="16"/>
      <c r="X6" s="16">
        <f aca="true" t="shared" si="4" ref="X6:X27">Y6+Z6+AA6+AB6+AC6+AD6+AE6+AF6</f>
        <v>18044</v>
      </c>
      <c r="Y6" s="16"/>
      <c r="Z6" s="16"/>
      <c r="AA6" s="16">
        <v>5531</v>
      </c>
      <c r="AB6" s="16">
        <v>11188</v>
      </c>
      <c r="AC6" s="16"/>
      <c r="AD6" s="16">
        <v>1325</v>
      </c>
      <c r="AE6" s="16"/>
      <c r="AF6" s="16"/>
      <c r="AG6" s="37">
        <f aca="true" t="shared" si="5" ref="AG6:AG28">X6/N6</f>
        <v>36.97540983606557</v>
      </c>
      <c r="AH6" s="16" t="e">
        <f t="shared" si="0"/>
        <v>#DIV/0!</v>
      </c>
      <c r="AI6" s="16" t="e">
        <f t="shared" si="0"/>
        <v>#DIV/0!</v>
      </c>
      <c r="AJ6" s="16">
        <f t="shared" si="0"/>
        <v>31.971098265895954</v>
      </c>
      <c r="AK6" s="16">
        <f t="shared" si="0"/>
        <v>42.218867924528304</v>
      </c>
      <c r="AL6" s="16" t="e">
        <f t="shared" si="0"/>
        <v>#DIV/0!</v>
      </c>
      <c r="AM6" s="16">
        <f t="shared" si="0"/>
        <v>26.5</v>
      </c>
      <c r="AN6" s="16" t="e">
        <f t="shared" si="0"/>
        <v>#DIV/0!</v>
      </c>
      <c r="AO6" s="16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205</v>
      </c>
      <c r="AX6" s="18">
        <f aca="true" t="shared" si="8" ref="AX6:AX23">AW6/AV6*100</f>
        <v>64.0625</v>
      </c>
      <c r="AY6" s="31">
        <v>1040</v>
      </c>
      <c r="AZ6" s="16">
        <v>200</v>
      </c>
      <c r="BA6" s="18">
        <f aca="true" t="shared" si="9" ref="BA6:BA28">AZ6/AY6*100</f>
        <v>19.230769230769234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435</v>
      </c>
      <c r="E7" s="18">
        <f t="shared" si="2"/>
        <v>66.82027649769586</v>
      </c>
      <c r="F7" s="12"/>
      <c r="G7" s="12">
        <v>30</v>
      </c>
      <c r="H7" s="16">
        <v>200</v>
      </c>
      <c r="I7" s="16">
        <v>205</v>
      </c>
      <c r="J7" s="12"/>
      <c r="K7" s="12"/>
      <c r="L7" s="12"/>
      <c r="M7" s="12"/>
      <c r="N7" s="16">
        <f t="shared" si="3"/>
        <v>355</v>
      </c>
      <c r="O7" s="18">
        <f>N7/D7*100</f>
        <v>81.60919540229885</v>
      </c>
      <c r="P7" s="12"/>
      <c r="Q7" s="12"/>
      <c r="R7" s="16">
        <v>200</v>
      </c>
      <c r="S7" s="16">
        <v>155</v>
      </c>
      <c r="T7" s="12"/>
      <c r="U7" s="12"/>
      <c r="V7" s="12"/>
      <c r="W7" s="12"/>
      <c r="X7" s="16">
        <f t="shared" si="4"/>
        <v>10922</v>
      </c>
      <c r="Y7" s="12"/>
      <c r="Z7" s="12"/>
      <c r="AA7" s="16">
        <v>6200</v>
      </c>
      <c r="AB7" s="16">
        <v>4722</v>
      </c>
      <c r="AC7" s="12"/>
      <c r="AD7" s="12"/>
      <c r="AE7" s="12"/>
      <c r="AF7" s="12"/>
      <c r="AG7" s="37">
        <f t="shared" si="5"/>
        <v>30.76619718309859</v>
      </c>
      <c r="AH7" s="16" t="e">
        <f t="shared" si="0"/>
        <v>#DIV/0!</v>
      </c>
      <c r="AI7" s="16" t="e">
        <f t="shared" si="0"/>
        <v>#DIV/0!</v>
      </c>
      <c r="AJ7" s="16">
        <f t="shared" si="0"/>
        <v>31</v>
      </c>
      <c r="AK7" s="16">
        <f t="shared" si="0"/>
        <v>30.46451612903226</v>
      </c>
      <c r="AL7" s="16" t="e">
        <f t="shared" si="0"/>
        <v>#DIV/0!</v>
      </c>
      <c r="AM7" s="16" t="e">
        <f t="shared" si="0"/>
        <v>#DIV/0!</v>
      </c>
      <c r="AN7" s="16" t="e">
        <f t="shared" si="0"/>
        <v>#DIV/0!</v>
      </c>
      <c r="AO7" s="16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/>
      <c r="AX7" s="18">
        <f t="shared" si="8"/>
        <v>0</v>
      </c>
      <c r="AY7" s="16">
        <v>710</v>
      </c>
      <c r="AZ7" s="16">
        <v>100</v>
      </c>
      <c r="BA7" s="18">
        <f t="shared" si="9"/>
        <v>14.084507042253522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493</v>
      </c>
      <c r="E8" s="18">
        <f t="shared" si="2"/>
        <v>41.815097540288384</v>
      </c>
      <c r="F8" s="16"/>
      <c r="G8" s="16"/>
      <c r="H8" s="16">
        <v>396</v>
      </c>
      <c r="I8" s="16">
        <v>72</v>
      </c>
      <c r="J8" s="16"/>
      <c r="K8" s="16"/>
      <c r="L8" s="16"/>
      <c r="M8" s="16">
        <v>25</v>
      </c>
      <c r="N8" s="16">
        <f t="shared" si="3"/>
        <v>493</v>
      </c>
      <c r="O8" s="18">
        <f>N8/D8*100</f>
        <v>100</v>
      </c>
      <c r="P8" s="16"/>
      <c r="Q8" s="16"/>
      <c r="R8" s="16">
        <v>396</v>
      </c>
      <c r="S8" s="16">
        <v>72</v>
      </c>
      <c r="T8" s="16"/>
      <c r="U8" s="16"/>
      <c r="V8" s="16"/>
      <c r="W8" s="16">
        <v>25</v>
      </c>
      <c r="X8" s="16">
        <f t="shared" si="4"/>
        <v>12080</v>
      </c>
      <c r="Y8" s="16"/>
      <c r="Z8" s="16"/>
      <c r="AA8" s="16">
        <v>9650</v>
      </c>
      <c r="AB8" s="16">
        <v>1800</v>
      </c>
      <c r="AC8" s="16"/>
      <c r="AD8" s="16"/>
      <c r="AE8" s="16"/>
      <c r="AF8" s="16">
        <v>630</v>
      </c>
      <c r="AG8" s="37">
        <f t="shared" si="5"/>
        <v>24.503042596348884</v>
      </c>
      <c r="AH8" s="16" t="e">
        <f t="shared" si="0"/>
        <v>#DIV/0!</v>
      </c>
      <c r="AI8" s="16" t="e">
        <f t="shared" si="0"/>
        <v>#DIV/0!</v>
      </c>
      <c r="AJ8" s="16">
        <f t="shared" si="0"/>
        <v>24.36868686868687</v>
      </c>
      <c r="AK8" s="16">
        <f t="shared" si="0"/>
        <v>25</v>
      </c>
      <c r="AL8" s="16" t="e">
        <f t="shared" si="0"/>
        <v>#DIV/0!</v>
      </c>
      <c r="AM8" s="16" t="e">
        <f t="shared" si="0"/>
        <v>#DIV/0!</v>
      </c>
      <c r="AN8" s="16" t="e">
        <f t="shared" si="0"/>
        <v>#DIV/0!</v>
      </c>
      <c r="AO8" s="16">
        <f t="shared" si="0"/>
        <v>25.2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210</v>
      </c>
      <c r="AX8" s="18">
        <f t="shared" si="8"/>
        <v>52.5</v>
      </c>
      <c r="AY8" s="16">
        <v>1040</v>
      </c>
      <c r="AZ8" s="16">
        <v>300</v>
      </c>
      <c r="BA8" s="18">
        <f t="shared" si="9"/>
        <v>28.846153846153843</v>
      </c>
      <c r="BB8" s="27"/>
      <c r="BC8" s="27"/>
      <c r="BD8" s="38"/>
      <c r="BE8" s="27"/>
      <c r="BF8" s="39"/>
    </row>
    <row r="9" spans="1:58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847</v>
      </c>
      <c r="E9" s="18">
        <f t="shared" si="2"/>
        <v>47.05555555555556</v>
      </c>
      <c r="F9" s="16">
        <v>140</v>
      </c>
      <c r="G9" s="16"/>
      <c r="H9" s="16">
        <v>266</v>
      </c>
      <c r="I9" s="16">
        <v>249</v>
      </c>
      <c r="J9" s="16">
        <v>132</v>
      </c>
      <c r="K9" s="16"/>
      <c r="L9" s="16"/>
      <c r="M9" s="16">
        <v>60</v>
      </c>
      <c r="N9" s="16">
        <f t="shared" si="3"/>
        <v>717</v>
      </c>
      <c r="O9" s="18">
        <f>N9/D9*100</f>
        <v>84.6517119244392</v>
      </c>
      <c r="P9" s="16">
        <v>20</v>
      </c>
      <c r="Q9" s="16"/>
      <c r="R9" s="16">
        <v>266</v>
      </c>
      <c r="S9" s="16">
        <v>249</v>
      </c>
      <c r="T9" s="16">
        <v>132</v>
      </c>
      <c r="U9" s="16"/>
      <c r="V9" s="16"/>
      <c r="W9" s="16">
        <v>50</v>
      </c>
      <c r="X9" s="16">
        <f t="shared" si="4"/>
        <v>26643</v>
      </c>
      <c r="Y9" s="16">
        <v>600</v>
      </c>
      <c r="Z9" s="16"/>
      <c r="AA9" s="16">
        <v>9933</v>
      </c>
      <c r="AB9" s="16">
        <v>9700</v>
      </c>
      <c r="AC9" s="16">
        <v>5410</v>
      </c>
      <c r="AD9" s="16"/>
      <c r="AE9" s="16"/>
      <c r="AF9" s="16">
        <v>1000</v>
      </c>
      <c r="AG9" s="37">
        <f t="shared" si="5"/>
        <v>37.15899581589958</v>
      </c>
      <c r="AH9" s="16">
        <f t="shared" si="0"/>
        <v>30</v>
      </c>
      <c r="AI9" s="16" t="e">
        <f t="shared" si="0"/>
        <v>#DIV/0!</v>
      </c>
      <c r="AJ9" s="16">
        <f t="shared" si="0"/>
        <v>37.3421052631579</v>
      </c>
      <c r="AK9" s="16">
        <f t="shared" si="0"/>
        <v>38.95582329317269</v>
      </c>
      <c r="AL9" s="16">
        <f t="shared" si="0"/>
        <v>40.984848484848484</v>
      </c>
      <c r="AM9" s="16" t="e">
        <f t="shared" si="0"/>
        <v>#DIV/0!</v>
      </c>
      <c r="AN9" s="16" t="e">
        <f t="shared" si="0"/>
        <v>#DIV/0!</v>
      </c>
      <c r="AO9" s="16">
        <f t="shared" si="0"/>
        <v>20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510</v>
      </c>
      <c r="AX9" s="18">
        <f t="shared" si="8"/>
        <v>68</v>
      </c>
      <c r="AY9" s="16">
        <v>1550</v>
      </c>
      <c r="AZ9" s="16">
        <v>320</v>
      </c>
      <c r="BA9" s="18">
        <f t="shared" si="9"/>
        <v>20.64516129032258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641</v>
      </c>
      <c r="E10" s="18">
        <f t="shared" si="2"/>
        <v>96.39097744360903</v>
      </c>
      <c r="F10" s="16"/>
      <c r="G10" s="16">
        <v>220</v>
      </c>
      <c r="H10" s="16">
        <v>111</v>
      </c>
      <c r="I10" s="16">
        <v>245</v>
      </c>
      <c r="J10" s="16">
        <v>65</v>
      </c>
      <c r="K10" s="16"/>
      <c r="L10" s="16"/>
      <c r="M10" s="16"/>
      <c r="N10" s="16">
        <f t="shared" si="3"/>
        <v>641</v>
      </c>
      <c r="O10" s="18">
        <f aca="true" t="shared" si="10" ref="O10:O28">N10/D10*100</f>
        <v>100</v>
      </c>
      <c r="P10" s="16"/>
      <c r="Q10" s="16">
        <v>220</v>
      </c>
      <c r="R10" s="16">
        <v>111</v>
      </c>
      <c r="S10" s="16">
        <v>245</v>
      </c>
      <c r="T10" s="16">
        <v>65</v>
      </c>
      <c r="U10" s="16"/>
      <c r="V10" s="16"/>
      <c r="W10" s="16"/>
      <c r="X10" s="16">
        <f t="shared" si="4"/>
        <v>25200</v>
      </c>
      <c r="Y10" s="16"/>
      <c r="Z10" s="16">
        <v>6250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39.31357254290172</v>
      </c>
      <c r="AH10" s="16" t="e">
        <f t="shared" si="0"/>
        <v>#DIV/0!</v>
      </c>
      <c r="AI10" s="16">
        <f t="shared" si="0"/>
        <v>28.40909090909091</v>
      </c>
      <c r="AJ10" s="16">
        <f t="shared" si="0"/>
        <v>51.351351351351354</v>
      </c>
      <c r="AK10" s="16">
        <f t="shared" si="0"/>
        <v>44.08163265306123</v>
      </c>
      <c r="AL10" s="16">
        <f t="shared" si="0"/>
        <v>37.69230769230769</v>
      </c>
      <c r="AM10" s="16" t="e">
        <f t="shared" si="0"/>
        <v>#DIV/0!</v>
      </c>
      <c r="AN10" s="16" t="e">
        <f t="shared" si="0"/>
        <v>#DIV/0!</v>
      </c>
      <c r="AO10" s="16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200</v>
      </c>
      <c r="AX10" s="18">
        <f t="shared" si="8"/>
        <v>100</v>
      </c>
      <c r="AY10" s="16">
        <v>740</v>
      </c>
      <c r="AZ10" s="16">
        <v>190</v>
      </c>
      <c r="BA10" s="18">
        <f t="shared" si="9"/>
        <v>25.675675675675674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420</v>
      </c>
      <c r="E11" s="18">
        <f t="shared" si="2"/>
        <v>49.411764705882355</v>
      </c>
      <c r="F11" s="16"/>
      <c r="G11" s="16"/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420</v>
      </c>
      <c r="O11" s="18">
        <f t="shared" si="10"/>
        <v>100</v>
      </c>
      <c r="P11" s="16"/>
      <c r="Q11" s="16"/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15400</v>
      </c>
      <c r="Y11" s="16"/>
      <c r="Z11" s="16"/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36.666666666666664</v>
      </c>
      <c r="AH11" s="16" t="e">
        <f t="shared" si="0"/>
        <v>#DIV/0!</v>
      </c>
      <c r="AI11" s="16" t="e">
        <f t="shared" si="0"/>
        <v>#DIV/0!</v>
      </c>
      <c r="AJ11" s="16">
        <f t="shared" si="0"/>
        <v>37</v>
      </c>
      <c r="AK11" s="16">
        <f t="shared" si="0"/>
        <v>36.36363636363637</v>
      </c>
      <c r="AL11" s="16" t="e">
        <f t="shared" si="0"/>
        <v>#DIV/0!</v>
      </c>
      <c r="AM11" s="16" t="e">
        <f t="shared" si="0"/>
        <v>#DIV/0!</v>
      </c>
      <c r="AN11" s="16" t="e">
        <f t="shared" si="0"/>
        <v>#DIV/0!</v>
      </c>
      <c r="AO11" s="16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220</v>
      </c>
      <c r="BA11" s="18">
        <f t="shared" si="9"/>
        <v>33.84615384615385</v>
      </c>
      <c r="BB11" s="27">
        <v>50</v>
      </c>
      <c r="BC11" s="27"/>
      <c r="BD11" s="38">
        <f>BC11/BB11*100</f>
        <v>0</v>
      </c>
      <c r="BE11" s="27"/>
      <c r="BF11" s="39" t="e">
        <f>BE11/BC11*10</f>
        <v>#DIV/0!</v>
      </c>
    </row>
    <row r="12" spans="1:58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501</v>
      </c>
      <c r="E12" s="18">
        <f t="shared" si="2"/>
        <v>56.16591928251121</v>
      </c>
      <c r="F12" s="16"/>
      <c r="G12" s="16"/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501</v>
      </c>
      <c r="O12" s="18">
        <f t="shared" si="10"/>
        <v>100</v>
      </c>
      <c r="P12" s="16"/>
      <c r="Q12" s="16"/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17600</v>
      </c>
      <c r="Y12" s="16"/>
      <c r="Z12" s="16"/>
      <c r="AA12" s="16">
        <v>4900</v>
      </c>
      <c r="AB12" s="16">
        <v>12700</v>
      </c>
      <c r="AC12" s="16"/>
      <c r="AD12" s="16"/>
      <c r="AE12" s="16"/>
      <c r="AF12" s="16"/>
      <c r="AG12" s="37">
        <f t="shared" si="5"/>
        <v>35.12974051896207</v>
      </c>
      <c r="AH12" s="16" t="e">
        <f t="shared" si="0"/>
        <v>#DIV/0!</v>
      </c>
      <c r="AI12" s="16" t="e">
        <f t="shared" si="0"/>
        <v>#DIV/0!</v>
      </c>
      <c r="AJ12" s="16">
        <f t="shared" si="0"/>
        <v>40.49586776859504</v>
      </c>
      <c r="AK12" s="16">
        <f t="shared" si="0"/>
        <v>33.421052631578945</v>
      </c>
      <c r="AL12" s="16" t="e">
        <f t="shared" si="0"/>
        <v>#DIV/0!</v>
      </c>
      <c r="AM12" s="16" t="e">
        <f t="shared" si="0"/>
        <v>#DIV/0!</v>
      </c>
      <c r="AN12" s="16" t="e">
        <f t="shared" si="0"/>
        <v>#DIV/0!</v>
      </c>
      <c r="AO12" s="16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27"/>
      <c r="BC12" s="27"/>
      <c r="BD12" s="38"/>
      <c r="BE12" s="27"/>
      <c r="BF12" s="39"/>
    </row>
    <row r="13" spans="1:58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480</v>
      </c>
      <c r="E13" s="18">
        <f t="shared" si="2"/>
        <v>76.8</v>
      </c>
      <c r="F13" s="16"/>
      <c r="G13" s="16">
        <v>60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470</v>
      </c>
      <c r="O13" s="18">
        <f t="shared" si="10"/>
        <v>97.91666666666666</v>
      </c>
      <c r="P13" s="16"/>
      <c r="Q13" s="16">
        <v>50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20929</v>
      </c>
      <c r="Y13" s="16"/>
      <c r="Z13" s="16">
        <v>1729</v>
      </c>
      <c r="AA13" s="16">
        <v>5636</v>
      </c>
      <c r="AB13" s="16">
        <v>10455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44.52978723404255</v>
      </c>
      <c r="AH13" s="16" t="e">
        <f t="shared" si="0"/>
        <v>#DIV/0!</v>
      </c>
      <c r="AI13" s="16">
        <f t="shared" si="0"/>
        <v>34.58</v>
      </c>
      <c r="AJ13" s="16">
        <f t="shared" si="0"/>
        <v>56.36</v>
      </c>
      <c r="AK13" s="16">
        <f t="shared" si="0"/>
        <v>45.45652173913044</v>
      </c>
      <c r="AL13" s="16">
        <f t="shared" si="0"/>
        <v>43</v>
      </c>
      <c r="AM13" s="16">
        <f t="shared" si="0"/>
        <v>31.25</v>
      </c>
      <c r="AN13" s="16" t="e">
        <f t="shared" si="0"/>
        <v>#DIV/0!</v>
      </c>
      <c r="AO13" s="16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200</v>
      </c>
      <c r="AX13" s="18">
        <f t="shared" si="8"/>
        <v>100</v>
      </c>
      <c r="AY13" s="16">
        <v>840</v>
      </c>
      <c r="AZ13" s="16">
        <v>230</v>
      </c>
      <c r="BA13" s="18">
        <f t="shared" si="9"/>
        <v>27.380952380952383</v>
      </c>
      <c r="BB13" s="27"/>
      <c r="BC13" s="27"/>
      <c r="BD13" s="38"/>
      <c r="BE13" s="27"/>
      <c r="BF13" s="39"/>
    </row>
    <row r="14" spans="1:58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810</v>
      </c>
      <c r="E14" s="18">
        <f>D14/C14*100</f>
        <v>62.06896551724138</v>
      </c>
      <c r="F14" s="16"/>
      <c r="G14" s="16"/>
      <c r="H14" s="16">
        <v>350</v>
      </c>
      <c r="I14" s="16">
        <v>314</v>
      </c>
      <c r="J14" s="16"/>
      <c r="K14" s="16">
        <v>126</v>
      </c>
      <c r="L14" s="16"/>
      <c r="M14" s="16">
        <v>20</v>
      </c>
      <c r="N14" s="16">
        <f>P14+Q14+R14+S14+T14+U14+V14+W14</f>
        <v>750</v>
      </c>
      <c r="O14" s="18">
        <f>N14/D14*100</f>
        <v>92.5925925925926</v>
      </c>
      <c r="P14" s="16"/>
      <c r="Q14" s="16"/>
      <c r="R14" s="16">
        <v>290</v>
      </c>
      <c r="S14" s="16">
        <v>314</v>
      </c>
      <c r="T14" s="16"/>
      <c r="U14" s="16">
        <v>126</v>
      </c>
      <c r="V14" s="16"/>
      <c r="W14" s="16">
        <v>20</v>
      </c>
      <c r="X14" s="16">
        <f>Y14+Z14+AA14+AB14+AC14+AD14+AE14+AF14</f>
        <v>30825</v>
      </c>
      <c r="Y14" s="16"/>
      <c r="Z14" s="16"/>
      <c r="AA14" s="16">
        <v>15124</v>
      </c>
      <c r="AB14" s="16">
        <v>10515</v>
      </c>
      <c r="AC14" s="16"/>
      <c r="AD14" s="16">
        <v>4720</v>
      </c>
      <c r="AE14" s="16"/>
      <c r="AF14" s="16">
        <v>466</v>
      </c>
      <c r="AG14" s="37">
        <f>X14/N14</f>
        <v>41.1</v>
      </c>
      <c r="AH14" s="16" t="e">
        <f aca="true" t="shared" si="11" ref="AH14:AO17">Y14/P14</f>
        <v>#DIV/0!</v>
      </c>
      <c r="AI14" s="16" t="e">
        <f t="shared" si="11"/>
        <v>#DIV/0!</v>
      </c>
      <c r="AJ14" s="16">
        <f t="shared" si="11"/>
        <v>52.15172413793103</v>
      </c>
      <c r="AK14" s="16">
        <f t="shared" si="11"/>
        <v>33.48726114649681</v>
      </c>
      <c r="AL14" s="16" t="e">
        <f t="shared" si="11"/>
        <v>#DIV/0!</v>
      </c>
      <c r="AM14" s="16">
        <f t="shared" si="11"/>
        <v>37.46031746031746</v>
      </c>
      <c r="AN14" s="16" t="e">
        <f t="shared" si="11"/>
        <v>#DIV/0!</v>
      </c>
      <c r="AO14" s="16">
        <f t="shared" si="11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400</v>
      </c>
      <c r="AX14" s="18">
        <f>AW14/AV14*100</f>
        <v>66.66666666666666</v>
      </c>
      <c r="AY14" s="31">
        <v>1340</v>
      </c>
      <c r="AZ14" s="31">
        <v>210</v>
      </c>
      <c r="BA14" s="18">
        <f>AZ14/AY14*100</f>
        <v>15.671641791044777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490</v>
      </c>
      <c r="O15" s="18">
        <f>N15/D15*100</f>
        <v>92.45283018867924</v>
      </c>
      <c r="P15" s="16"/>
      <c r="Q15" s="16">
        <v>110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15176</v>
      </c>
      <c r="Y15" s="16"/>
      <c r="Z15" s="16">
        <v>3640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30.97142857142857</v>
      </c>
      <c r="AH15" s="16" t="e">
        <f t="shared" si="11"/>
        <v>#DIV/0!</v>
      </c>
      <c r="AI15" s="16">
        <f t="shared" si="11"/>
        <v>33.09090909090909</v>
      </c>
      <c r="AJ15" s="16">
        <f t="shared" si="11"/>
        <v>20.913333333333334</v>
      </c>
      <c r="AK15" s="16">
        <f t="shared" si="11"/>
        <v>37.857142857142854</v>
      </c>
      <c r="AL15" s="16">
        <f t="shared" si="11"/>
        <v>49.5</v>
      </c>
      <c r="AM15" s="16">
        <f t="shared" si="11"/>
        <v>26.9</v>
      </c>
      <c r="AN15" s="16" t="e">
        <f t="shared" si="11"/>
        <v>#DIV/0!</v>
      </c>
      <c r="AO15" s="16" t="e">
        <f t="shared" si="11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100</v>
      </c>
      <c r="BA15" s="18">
        <f>AZ15/AY15*100</f>
        <v>18.867924528301888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519</v>
      </c>
      <c r="E16" s="18">
        <f>D16/C16*100</f>
        <v>53.06748466257669</v>
      </c>
      <c r="F16" s="16"/>
      <c r="G16" s="16"/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519</v>
      </c>
      <c r="O16" s="18">
        <f>N16/D16*100</f>
        <v>100</v>
      </c>
      <c r="P16" s="16"/>
      <c r="Q16" s="16"/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18200</v>
      </c>
      <c r="Y16" s="16"/>
      <c r="Z16" s="16"/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35.067437379576106</v>
      </c>
      <c r="AH16" s="16" t="e">
        <f t="shared" si="11"/>
        <v>#DIV/0!</v>
      </c>
      <c r="AI16" s="16" t="e">
        <f t="shared" si="11"/>
        <v>#DIV/0!</v>
      </c>
      <c r="AJ16" s="16">
        <f t="shared" si="11"/>
        <v>38.6</v>
      </c>
      <c r="AK16" s="16">
        <f t="shared" si="11"/>
        <v>33.41287878787879</v>
      </c>
      <c r="AL16" s="16" t="e">
        <f t="shared" si="11"/>
        <v>#DIV/0!</v>
      </c>
      <c r="AM16" s="16">
        <f t="shared" si="11"/>
        <v>27</v>
      </c>
      <c r="AN16" s="16" t="e">
        <f t="shared" si="11"/>
        <v>#DIV/0!</v>
      </c>
      <c r="AO16" s="16" t="e">
        <f t="shared" si="11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140</v>
      </c>
      <c r="AX16" s="18">
        <f>AW16/AV16*100</f>
        <v>70</v>
      </c>
      <c r="AY16" s="16">
        <v>820</v>
      </c>
      <c r="AZ16" s="16">
        <v>190</v>
      </c>
      <c r="BA16" s="18">
        <f>AZ16/AY16*100</f>
        <v>23.170731707317074</v>
      </c>
      <c r="BB16" s="27"/>
      <c r="BC16" s="27"/>
      <c r="BD16" s="38"/>
      <c r="BE16" s="27"/>
      <c r="BF16" s="39"/>
    </row>
    <row r="17" spans="1:58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425</v>
      </c>
      <c r="E17" s="18">
        <f>D17/C17*100</f>
        <v>48.963133640552996</v>
      </c>
      <c r="F17" s="16"/>
      <c r="G17" s="16">
        <v>130</v>
      </c>
      <c r="H17" s="16">
        <v>290</v>
      </c>
      <c r="I17" s="16">
        <v>5</v>
      </c>
      <c r="J17" s="16"/>
      <c r="K17" s="16"/>
      <c r="L17" s="16"/>
      <c r="M17" s="16"/>
      <c r="N17" s="16">
        <f>P17+Q17+R17+S17+T17+U17+V17+W17</f>
        <v>425</v>
      </c>
      <c r="O17" s="18">
        <f>N17/D17*100</f>
        <v>100</v>
      </c>
      <c r="P17" s="16"/>
      <c r="Q17" s="16">
        <v>130</v>
      </c>
      <c r="R17" s="16">
        <v>290</v>
      </c>
      <c r="S17" s="16">
        <v>5</v>
      </c>
      <c r="T17" s="16"/>
      <c r="U17" s="16"/>
      <c r="V17" s="16"/>
      <c r="W17" s="16"/>
      <c r="X17" s="16">
        <f>Y17+Z17+AA17+AB17+AC17+AD17+AE17+AF17</f>
        <v>18265</v>
      </c>
      <c r="Y17" s="16"/>
      <c r="Z17" s="16">
        <v>4940</v>
      </c>
      <c r="AA17" s="16">
        <v>13200</v>
      </c>
      <c r="AB17" s="16">
        <v>125</v>
      </c>
      <c r="AC17" s="16"/>
      <c r="AD17" s="16"/>
      <c r="AE17" s="16"/>
      <c r="AF17" s="16"/>
      <c r="AG17" s="37">
        <f>X17/N17</f>
        <v>42.976470588235294</v>
      </c>
      <c r="AH17" s="16" t="e">
        <f t="shared" si="11"/>
        <v>#DIV/0!</v>
      </c>
      <c r="AI17" s="16">
        <f t="shared" si="11"/>
        <v>38</v>
      </c>
      <c r="AJ17" s="16">
        <f t="shared" si="11"/>
        <v>45.51724137931034</v>
      </c>
      <c r="AK17" s="16">
        <f t="shared" si="11"/>
        <v>25</v>
      </c>
      <c r="AL17" s="16" t="e">
        <f t="shared" si="11"/>
        <v>#DIV/0!</v>
      </c>
      <c r="AM17" s="16" t="e">
        <f t="shared" si="11"/>
        <v>#DIV/0!</v>
      </c>
      <c r="AN17" s="16" t="e">
        <f t="shared" si="11"/>
        <v>#DIV/0!</v>
      </c>
      <c r="AO17" s="16" t="e">
        <f t="shared" si="11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160</v>
      </c>
      <c r="BA17" s="18">
        <f>AZ17/AY17*100</f>
        <v>10.81081081081081</v>
      </c>
      <c r="BB17" s="27">
        <v>240</v>
      </c>
      <c r="BC17" s="27">
        <v>9</v>
      </c>
      <c r="BD17" s="38">
        <f>BC17/BB17*100</f>
        <v>3.75</v>
      </c>
      <c r="BE17" s="27">
        <v>225</v>
      </c>
      <c r="BF17" s="39">
        <f>BE17/BC17*10</f>
        <v>250</v>
      </c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330</v>
      </c>
      <c r="E18" s="18">
        <f t="shared" si="2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3"/>
        <v>270</v>
      </c>
      <c r="O18" s="18">
        <f t="shared" si="10"/>
        <v>81.81818181818183</v>
      </c>
      <c r="P18" s="16">
        <v>15</v>
      </c>
      <c r="Q18" s="16"/>
      <c r="R18" s="16">
        <v>10</v>
      </c>
      <c r="S18" s="16">
        <v>45</v>
      </c>
      <c r="T18" s="16">
        <v>100</v>
      </c>
      <c r="U18" s="16">
        <v>100</v>
      </c>
      <c r="V18" s="16"/>
      <c r="W18" s="12"/>
      <c r="X18" s="16">
        <f t="shared" si="4"/>
        <v>9250</v>
      </c>
      <c r="Y18" s="16">
        <v>450</v>
      </c>
      <c r="Z18" s="12"/>
      <c r="AA18" s="16">
        <v>520</v>
      </c>
      <c r="AB18" s="16">
        <v>1580</v>
      </c>
      <c r="AC18" s="16">
        <v>3500</v>
      </c>
      <c r="AD18" s="16">
        <v>3200</v>
      </c>
      <c r="AE18" s="12"/>
      <c r="AF18" s="12"/>
      <c r="AG18" s="37">
        <f t="shared" si="5"/>
        <v>34.25925925925926</v>
      </c>
      <c r="AH18" s="16">
        <f t="shared" si="0"/>
        <v>30</v>
      </c>
      <c r="AI18" s="16" t="e">
        <f t="shared" si="0"/>
        <v>#DIV/0!</v>
      </c>
      <c r="AJ18" s="16">
        <f t="shared" si="0"/>
        <v>52</v>
      </c>
      <c r="AK18" s="16">
        <f t="shared" si="0"/>
        <v>35.111111111111114</v>
      </c>
      <c r="AL18" s="16">
        <f t="shared" si="0"/>
        <v>35</v>
      </c>
      <c r="AM18" s="16">
        <f t="shared" si="0"/>
        <v>32</v>
      </c>
      <c r="AN18" s="16" t="e">
        <f t="shared" si="0"/>
        <v>#DIV/0!</v>
      </c>
      <c r="AO18" s="16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140</v>
      </c>
      <c r="BA18" s="18">
        <f t="shared" si="9"/>
        <v>17.94871794871795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0</v>
      </c>
      <c r="E19" s="18">
        <f t="shared" si="2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3"/>
        <v>0</v>
      </c>
      <c r="O19" s="18" t="e">
        <f t="shared" si="10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4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5"/>
        <v>#DIV/0!</v>
      </c>
      <c r="AH19" s="16" t="e">
        <f t="shared" si="0"/>
        <v>#DIV/0!</v>
      </c>
      <c r="AI19" s="16" t="e">
        <f t="shared" si="0"/>
        <v>#DIV/0!</v>
      </c>
      <c r="AJ19" s="16" t="e">
        <f t="shared" si="0"/>
        <v>#DIV/0!</v>
      </c>
      <c r="AK19" s="16" t="e">
        <f t="shared" si="0"/>
        <v>#DIV/0!</v>
      </c>
      <c r="AL19" s="16" t="e">
        <f t="shared" si="0"/>
        <v>#DIV/0!</v>
      </c>
      <c r="AM19" s="16" t="e">
        <f t="shared" si="0"/>
        <v>#DIV/0!</v>
      </c>
      <c r="AN19" s="16" t="e">
        <f t="shared" si="0"/>
        <v>#DIV/0!</v>
      </c>
      <c r="AO19" s="16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8613</v>
      </c>
      <c r="E20" s="29">
        <f t="shared" si="2"/>
        <v>55.725931677018636</v>
      </c>
      <c r="F20" s="28">
        <f aca="true" t="shared" si="12" ref="F20:M20">SUM(F5:F19)</f>
        <v>300</v>
      </c>
      <c r="G20" s="28">
        <f t="shared" si="12"/>
        <v>590</v>
      </c>
      <c r="H20" s="28">
        <f t="shared" si="12"/>
        <v>2714</v>
      </c>
      <c r="I20" s="28">
        <f t="shared" si="12"/>
        <v>3174</v>
      </c>
      <c r="J20" s="28">
        <f t="shared" si="12"/>
        <v>412</v>
      </c>
      <c r="K20" s="28">
        <f t="shared" si="12"/>
        <v>536</v>
      </c>
      <c r="L20" s="28">
        <f t="shared" si="12"/>
        <v>772</v>
      </c>
      <c r="M20" s="28">
        <f t="shared" si="12"/>
        <v>115</v>
      </c>
      <c r="N20" s="12">
        <f t="shared" si="3"/>
        <v>8043</v>
      </c>
      <c r="O20" s="19">
        <f t="shared" si="10"/>
        <v>93.3820968303727</v>
      </c>
      <c r="P20" s="28">
        <f aca="true" t="shared" si="13" ref="P20:W20">SUM(P5:P19)</f>
        <v>135</v>
      </c>
      <c r="Q20" s="28">
        <f t="shared" si="13"/>
        <v>510</v>
      </c>
      <c r="R20" s="28">
        <f t="shared" si="13"/>
        <v>2602</v>
      </c>
      <c r="S20" s="28">
        <f t="shared" si="13"/>
        <v>2971</v>
      </c>
      <c r="T20" s="28">
        <f t="shared" si="13"/>
        <v>412</v>
      </c>
      <c r="U20" s="28">
        <f t="shared" si="13"/>
        <v>536</v>
      </c>
      <c r="V20" s="28">
        <f t="shared" si="13"/>
        <v>772</v>
      </c>
      <c r="W20" s="28">
        <f t="shared" si="13"/>
        <v>105</v>
      </c>
      <c r="X20" s="12">
        <f t="shared" si="4"/>
        <v>294491</v>
      </c>
      <c r="Y20" s="28">
        <f aca="true" t="shared" si="14" ref="Y20:AF20">SUM(Y5:Y19)</f>
        <v>4252</v>
      </c>
      <c r="Z20" s="28">
        <f t="shared" si="14"/>
        <v>16559</v>
      </c>
      <c r="AA20" s="28">
        <f t="shared" si="14"/>
        <v>98498</v>
      </c>
      <c r="AB20" s="28">
        <f t="shared" si="14"/>
        <v>113247</v>
      </c>
      <c r="AC20" s="28">
        <f t="shared" si="14"/>
        <v>17097</v>
      </c>
      <c r="AD20" s="28">
        <f t="shared" si="14"/>
        <v>16374</v>
      </c>
      <c r="AE20" s="28">
        <f t="shared" si="14"/>
        <v>25994</v>
      </c>
      <c r="AF20" s="28">
        <f t="shared" si="14"/>
        <v>2470</v>
      </c>
      <c r="AG20" s="40">
        <f t="shared" si="5"/>
        <v>36.61457167723486</v>
      </c>
      <c r="AH20" s="12">
        <f aca="true" t="shared" si="15" ref="AH20:AO26">Y20/P20</f>
        <v>31.496296296296297</v>
      </c>
      <c r="AI20" s="12">
        <f t="shared" si="15"/>
        <v>32.46862745098039</v>
      </c>
      <c r="AJ20" s="12">
        <f t="shared" si="15"/>
        <v>37.85472713297464</v>
      </c>
      <c r="AK20" s="12">
        <f t="shared" si="15"/>
        <v>38.11746886570178</v>
      </c>
      <c r="AL20" s="12">
        <f t="shared" si="15"/>
        <v>41.49757281553398</v>
      </c>
      <c r="AM20" s="12">
        <f t="shared" si="15"/>
        <v>30.54850746268657</v>
      </c>
      <c r="AN20" s="12">
        <f t="shared" si="15"/>
        <v>33.670984455958546</v>
      </c>
      <c r="AO20" s="12">
        <f t="shared" si="15"/>
        <v>23.523809523809526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4104</v>
      </c>
      <c r="AX20" s="19">
        <f t="shared" si="8"/>
        <v>75.37190082644628</v>
      </c>
      <c r="AY20" s="12">
        <f>SUM(AY5:AY19)</f>
        <v>15690</v>
      </c>
      <c r="AZ20" s="12">
        <f>SUM(AZ5:AZ19)</f>
        <v>2676</v>
      </c>
      <c r="BA20" s="19">
        <f t="shared" si="9"/>
        <v>17.05544933078394</v>
      </c>
      <c r="BB20" s="12">
        <f>SUM(BB5:BB19)</f>
        <v>290</v>
      </c>
      <c r="BC20" s="12">
        <f>SUM(BC5:BC19)</f>
        <v>9</v>
      </c>
      <c r="BD20" s="38">
        <f>BC20/BB20*100</f>
        <v>3.103448275862069</v>
      </c>
      <c r="BE20" s="12">
        <f>SUM(BE5:BE19)</f>
        <v>225</v>
      </c>
      <c r="BF20" s="39">
        <f>BE20/BC20*10</f>
        <v>250</v>
      </c>
    </row>
    <row r="21" spans="1:58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143</v>
      </c>
      <c r="E21" s="29">
        <f>D21/C21*100</f>
        <v>25.535714285714285</v>
      </c>
      <c r="F21" s="27"/>
      <c r="G21" s="27"/>
      <c r="H21" s="27">
        <v>50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143</v>
      </c>
      <c r="O21" s="19">
        <f>N21/D21*100</f>
        <v>100</v>
      </c>
      <c r="P21" s="27"/>
      <c r="Q21" s="27"/>
      <c r="R21" s="27">
        <v>50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4925</v>
      </c>
      <c r="Y21" s="27"/>
      <c r="Z21" s="27"/>
      <c r="AA21" s="27">
        <v>2000</v>
      </c>
      <c r="AB21" s="27">
        <v>2100</v>
      </c>
      <c r="AC21" s="27"/>
      <c r="AD21" s="27">
        <v>825</v>
      </c>
      <c r="AE21" s="27"/>
      <c r="AF21" s="27"/>
      <c r="AG21" s="37">
        <f>X21/N21</f>
        <v>34.44055944055944</v>
      </c>
      <c r="AH21" s="16" t="e">
        <f t="shared" si="15"/>
        <v>#DIV/0!</v>
      </c>
      <c r="AI21" s="16" t="e">
        <f t="shared" si="15"/>
        <v>#DIV/0!</v>
      </c>
      <c r="AJ21" s="16">
        <f t="shared" si="15"/>
        <v>40</v>
      </c>
      <c r="AK21" s="16">
        <f t="shared" si="15"/>
        <v>35</v>
      </c>
      <c r="AL21" s="16" t="e">
        <f t="shared" si="15"/>
        <v>#DIV/0!</v>
      </c>
      <c r="AM21" s="16">
        <f t="shared" si="15"/>
        <v>25</v>
      </c>
      <c r="AN21" s="16" t="e">
        <f t="shared" si="15"/>
        <v>#DIV/0!</v>
      </c>
      <c r="AO21" s="16" t="e">
        <f t="shared" si="15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120</v>
      </c>
      <c r="AX21" s="18">
        <f>AW21/AV21*100</f>
        <v>60</v>
      </c>
      <c r="AY21" s="16">
        <v>380</v>
      </c>
      <c r="AZ21" s="16"/>
      <c r="BA21" s="18">
        <f>AZ21/AY21*100</f>
        <v>0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</row>
    <row r="22" spans="1:58" s="11" customFormat="1" ht="49.5" customHeight="1" outlineLevel="1">
      <c r="A22" s="10"/>
      <c r="B22" s="10" t="s">
        <v>46</v>
      </c>
      <c r="C22" s="16">
        <v>700</v>
      </c>
      <c r="D22" s="16">
        <f t="shared" si="1"/>
        <v>450</v>
      </c>
      <c r="E22" s="29">
        <f t="shared" si="2"/>
        <v>64.28571428571429</v>
      </c>
      <c r="F22" s="27">
        <v>210</v>
      </c>
      <c r="G22" s="27">
        <v>60</v>
      </c>
      <c r="H22" s="27"/>
      <c r="I22" s="27">
        <v>110</v>
      </c>
      <c r="J22" s="27">
        <v>70</v>
      </c>
      <c r="K22" s="27"/>
      <c r="L22" s="27"/>
      <c r="M22" s="27"/>
      <c r="N22" s="16">
        <f t="shared" si="3"/>
        <v>350</v>
      </c>
      <c r="O22" s="19">
        <f t="shared" si="10"/>
        <v>77.77777777777779</v>
      </c>
      <c r="P22" s="27">
        <v>210</v>
      </c>
      <c r="Q22" s="27">
        <v>60</v>
      </c>
      <c r="R22" s="27"/>
      <c r="S22" s="27">
        <v>60</v>
      </c>
      <c r="T22" s="27">
        <v>20</v>
      </c>
      <c r="U22" s="27"/>
      <c r="V22" s="27"/>
      <c r="W22" s="27"/>
      <c r="X22" s="16">
        <f t="shared" si="4"/>
        <v>7450</v>
      </c>
      <c r="Y22" s="27">
        <v>4200</v>
      </c>
      <c r="Z22" s="27">
        <v>1320</v>
      </c>
      <c r="AA22" s="27"/>
      <c r="AB22" s="27">
        <v>1500</v>
      </c>
      <c r="AC22" s="27">
        <v>430</v>
      </c>
      <c r="AD22" s="27"/>
      <c r="AE22" s="27"/>
      <c r="AF22" s="27"/>
      <c r="AG22" s="37">
        <f t="shared" si="5"/>
        <v>21.285714285714285</v>
      </c>
      <c r="AH22" s="16">
        <f t="shared" si="15"/>
        <v>20</v>
      </c>
      <c r="AI22" s="16">
        <f t="shared" si="15"/>
        <v>22</v>
      </c>
      <c r="AJ22" s="16" t="e">
        <f t="shared" si="15"/>
        <v>#DIV/0!</v>
      </c>
      <c r="AK22" s="16">
        <f t="shared" si="15"/>
        <v>25</v>
      </c>
      <c r="AL22" s="16">
        <f t="shared" si="15"/>
        <v>21.5</v>
      </c>
      <c r="AM22" s="16" t="e">
        <f t="shared" si="15"/>
        <v>#DIV/0!</v>
      </c>
      <c r="AN22" s="16" t="e">
        <f t="shared" si="15"/>
        <v>#DIV/0!</v>
      </c>
      <c r="AO22" s="16" t="e">
        <f t="shared" si="15"/>
        <v>#DIV/0!</v>
      </c>
      <c r="AP22" s="16">
        <v>400</v>
      </c>
      <c r="AQ22" s="16">
        <v>500</v>
      </c>
      <c r="AR22" s="16">
        <f aca="true" t="shared" si="16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160</v>
      </c>
      <c r="AX22" s="18">
        <f t="shared" si="8"/>
        <v>32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</row>
    <row r="23" spans="1:58" s="11" customFormat="1" ht="49.5" customHeight="1" outlineLevel="1">
      <c r="A23" s="10"/>
      <c r="B23" s="10" t="s">
        <v>47</v>
      </c>
      <c r="C23" s="16">
        <v>855</v>
      </c>
      <c r="D23" s="16">
        <f t="shared" si="1"/>
        <v>515</v>
      </c>
      <c r="E23" s="29">
        <f t="shared" si="2"/>
        <v>60.23391812865497</v>
      </c>
      <c r="F23" s="27"/>
      <c r="G23" s="27">
        <v>30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485</v>
      </c>
      <c r="O23" s="19">
        <f t="shared" si="10"/>
        <v>94.1747572815534</v>
      </c>
      <c r="P23" s="27"/>
      <c r="Q23" s="27"/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16250</v>
      </c>
      <c r="Y23" s="27"/>
      <c r="Z23" s="27"/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33.50515463917526</v>
      </c>
      <c r="AH23" s="16" t="e">
        <f t="shared" si="15"/>
        <v>#DIV/0!</v>
      </c>
      <c r="AI23" s="16" t="e">
        <f t="shared" si="15"/>
        <v>#DIV/0!</v>
      </c>
      <c r="AJ23" s="16">
        <f t="shared" si="15"/>
        <v>34</v>
      </c>
      <c r="AK23" s="16">
        <f t="shared" si="15"/>
        <v>33.339285714285715</v>
      </c>
      <c r="AL23" s="16">
        <f t="shared" si="15"/>
        <v>33</v>
      </c>
      <c r="AM23" s="16" t="e">
        <f t="shared" si="15"/>
        <v>#DIV/0!</v>
      </c>
      <c r="AN23" s="16" t="e">
        <f t="shared" si="15"/>
        <v>#DIV/0!</v>
      </c>
      <c r="AO23" s="16" t="e">
        <f t="shared" si="15"/>
        <v>#DIV/0!</v>
      </c>
      <c r="AP23" s="16">
        <v>180</v>
      </c>
      <c r="AQ23" s="16">
        <v>160</v>
      </c>
      <c r="AR23" s="18">
        <f t="shared" si="16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145</v>
      </c>
      <c r="AX23" s="18">
        <f t="shared" si="8"/>
        <v>72.5</v>
      </c>
      <c r="AY23" s="16">
        <v>700</v>
      </c>
      <c r="AZ23" s="16"/>
      <c r="BA23" s="18">
        <f t="shared" si="9"/>
        <v>0</v>
      </c>
      <c r="BB23" s="16"/>
      <c r="BC23" s="16"/>
      <c r="BD23" s="38"/>
      <c r="BE23" s="12"/>
      <c r="BF23" s="39"/>
    </row>
    <row r="24" spans="2:58" ht="33">
      <c r="B24" s="10" t="s">
        <v>50</v>
      </c>
      <c r="C24" s="27">
        <v>509</v>
      </c>
      <c r="D24" s="16">
        <f>F24+G24+H24+I24+J24+K24+L24+M24</f>
        <v>164</v>
      </c>
      <c r="E24" s="29">
        <f>D24/C24*100</f>
        <v>32.220039292730846</v>
      </c>
      <c r="F24" s="27"/>
      <c r="G24" s="27">
        <v>10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164</v>
      </c>
      <c r="O24" s="19">
        <f>N24/D24*100</f>
        <v>100</v>
      </c>
      <c r="P24" s="27"/>
      <c r="Q24" s="27">
        <v>10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6250</v>
      </c>
      <c r="Y24" s="27"/>
      <c r="Z24" s="27">
        <v>250</v>
      </c>
      <c r="AA24" s="27">
        <v>6000</v>
      </c>
      <c r="AB24" s="27"/>
      <c r="AC24" s="27"/>
      <c r="AD24" s="27"/>
      <c r="AE24" s="27"/>
      <c r="AF24" s="27"/>
      <c r="AG24" s="37">
        <f>X24/N24</f>
        <v>38.109756097560975</v>
      </c>
      <c r="AH24" s="16" t="e">
        <f t="shared" si="15"/>
        <v>#DIV/0!</v>
      </c>
      <c r="AI24" s="16">
        <f t="shared" si="15"/>
        <v>25</v>
      </c>
      <c r="AJ24" s="16">
        <f t="shared" si="15"/>
        <v>38.96103896103896</v>
      </c>
      <c r="AK24" s="16" t="e">
        <f t="shared" si="15"/>
        <v>#DIV/0!</v>
      </c>
      <c r="AL24" s="16" t="e">
        <f t="shared" si="15"/>
        <v>#DIV/0!</v>
      </c>
      <c r="AM24" s="16" t="e">
        <f t="shared" si="15"/>
        <v>#DIV/0!</v>
      </c>
      <c r="AN24" s="16" t="e">
        <f t="shared" si="15"/>
        <v>#DIV/0!</v>
      </c>
      <c r="AO24" s="16" t="e">
        <f t="shared" si="15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170</v>
      </c>
      <c r="AX24" s="18">
        <f>AW24/AV24*100</f>
        <v>73.91304347826086</v>
      </c>
      <c r="AY24" s="16">
        <v>399</v>
      </c>
      <c r="AZ24" s="16">
        <v>70</v>
      </c>
      <c r="BA24" s="18">
        <f>AZ24/AY24*100</f>
        <v>17.543859649122805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</row>
    <row r="25" spans="1:58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328</v>
      </c>
      <c r="E25" s="29">
        <f>D25/C25*100</f>
        <v>45.11691884456671</v>
      </c>
      <c r="F25" s="27"/>
      <c r="G25" s="27"/>
      <c r="H25" s="27">
        <v>200</v>
      </c>
      <c r="I25" s="27">
        <v>100</v>
      </c>
      <c r="J25" s="27">
        <v>28</v>
      </c>
      <c r="K25" s="27"/>
      <c r="L25" s="27"/>
      <c r="M25" s="27"/>
      <c r="N25" s="16">
        <f>P25+Q25+R25+S25+T25+U25+V25+W25</f>
        <v>220</v>
      </c>
      <c r="O25" s="19">
        <f>N25/D25*100</f>
        <v>67.07317073170732</v>
      </c>
      <c r="P25" s="27"/>
      <c r="Q25" s="27"/>
      <c r="R25" s="27">
        <v>200</v>
      </c>
      <c r="S25" s="27">
        <v>20</v>
      </c>
      <c r="T25" s="27"/>
      <c r="U25" s="27"/>
      <c r="V25" s="27"/>
      <c r="W25" s="27"/>
      <c r="X25" s="16">
        <f>Y25+Z25+AA25+AB25+AC25+AD25+AE25+AF25</f>
        <v>8300</v>
      </c>
      <c r="Y25" s="27"/>
      <c r="Z25" s="27"/>
      <c r="AA25" s="27">
        <v>7700</v>
      </c>
      <c r="AB25" s="27">
        <v>600</v>
      </c>
      <c r="AC25" s="27"/>
      <c r="AD25" s="27"/>
      <c r="AE25" s="27"/>
      <c r="AF25" s="27"/>
      <c r="AG25" s="37">
        <f>X25/N25</f>
        <v>37.72727272727273</v>
      </c>
      <c r="AH25" s="16" t="e">
        <f t="shared" si="15"/>
        <v>#DIV/0!</v>
      </c>
      <c r="AI25" s="16" t="e">
        <f t="shared" si="15"/>
        <v>#DIV/0!</v>
      </c>
      <c r="AJ25" s="16">
        <f t="shared" si="15"/>
        <v>38.5</v>
      </c>
      <c r="AK25" s="16">
        <f t="shared" si="15"/>
        <v>30</v>
      </c>
      <c r="AL25" s="16" t="e">
        <f t="shared" si="15"/>
        <v>#DIV/0!</v>
      </c>
      <c r="AM25" s="16" t="e">
        <f t="shared" si="15"/>
        <v>#DIV/0!</v>
      </c>
      <c r="AN25" s="16" t="e">
        <f t="shared" si="15"/>
        <v>#DIV/0!</v>
      </c>
      <c r="AO25" s="16" t="e">
        <f t="shared" si="15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/>
      <c r="BA25" s="18">
        <f>AZ25/AY25*100</f>
        <v>0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</row>
    <row r="26" spans="1:58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200</v>
      </c>
      <c r="E26" s="29">
        <f>D26/C26*100</f>
        <v>30.53435114503817</v>
      </c>
      <c r="F26" s="27">
        <v>100</v>
      </c>
      <c r="G26" s="27"/>
      <c r="H26" s="27"/>
      <c r="I26" s="27">
        <v>60</v>
      </c>
      <c r="J26" s="27">
        <v>40</v>
      </c>
      <c r="K26" s="27"/>
      <c r="L26" s="27"/>
      <c r="M26" s="27"/>
      <c r="N26" s="16">
        <f>P26+Q26+R26+S26+T26+U26+V26+W26</f>
        <v>200</v>
      </c>
      <c r="O26" s="19">
        <f>N26/D26*100</f>
        <v>100</v>
      </c>
      <c r="P26" s="27">
        <v>100</v>
      </c>
      <c r="Q26" s="27"/>
      <c r="R26" s="27"/>
      <c r="S26" s="27">
        <v>60</v>
      </c>
      <c r="T26" s="27">
        <v>40</v>
      </c>
      <c r="U26" s="27"/>
      <c r="V26" s="27"/>
      <c r="W26" s="27"/>
      <c r="X26" s="16">
        <f>Y26+Z26+AA26+AB26+AC26+AD26+AE26+AF26</f>
        <v>4800</v>
      </c>
      <c r="Y26" s="27">
        <v>2400</v>
      </c>
      <c r="Z26" s="27"/>
      <c r="AA26" s="27"/>
      <c r="AB26" s="27">
        <v>1400</v>
      </c>
      <c r="AC26" s="27">
        <v>1000</v>
      </c>
      <c r="AD26" s="27"/>
      <c r="AE26" s="27"/>
      <c r="AF26" s="27"/>
      <c r="AG26" s="37">
        <f>X26/N26</f>
        <v>24</v>
      </c>
      <c r="AH26" s="16">
        <f t="shared" si="15"/>
        <v>24</v>
      </c>
      <c r="AI26" s="16" t="e">
        <f t="shared" si="15"/>
        <v>#DIV/0!</v>
      </c>
      <c r="AJ26" s="16" t="e">
        <f t="shared" si="15"/>
        <v>#DIV/0!</v>
      </c>
      <c r="AK26" s="16">
        <f t="shared" si="15"/>
        <v>23.333333333333332</v>
      </c>
      <c r="AL26" s="16">
        <f t="shared" si="15"/>
        <v>25</v>
      </c>
      <c r="AM26" s="16" t="e">
        <f t="shared" si="15"/>
        <v>#DIV/0!</v>
      </c>
      <c r="AN26" s="16" t="e">
        <f t="shared" si="15"/>
        <v>#DIV/0!</v>
      </c>
      <c r="AO26" s="16" t="e">
        <f t="shared" si="15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/>
      <c r="AX26" s="18">
        <f>AW26/AV26*100</f>
        <v>0</v>
      </c>
      <c r="AY26" s="16">
        <v>700</v>
      </c>
      <c r="AZ26" s="16"/>
      <c r="BA26" s="18">
        <f>AZ26/AY26*100</f>
        <v>0</v>
      </c>
      <c r="BB26" s="21"/>
      <c r="BC26" s="21"/>
      <c r="BD26" s="38"/>
      <c r="BE26" s="21"/>
      <c r="BF26" s="39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1"/>
        <v>3342</v>
      </c>
      <c r="E27" s="29">
        <f t="shared" si="2"/>
        <v>41.474311243484735</v>
      </c>
      <c r="F27" s="28">
        <v>325</v>
      </c>
      <c r="G27" s="28">
        <v>166</v>
      </c>
      <c r="H27" s="28">
        <v>869</v>
      </c>
      <c r="I27" s="28">
        <v>1569</v>
      </c>
      <c r="J27" s="28">
        <v>272</v>
      </c>
      <c r="K27" s="28">
        <v>141</v>
      </c>
      <c r="L27" s="28"/>
      <c r="M27" s="28"/>
      <c r="N27" s="12">
        <f t="shared" si="3"/>
        <v>3104</v>
      </c>
      <c r="O27" s="19">
        <f t="shared" si="10"/>
        <v>92.8785158587672</v>
      </c>
      <c r="P27" s="28">
        <v>325</v>
      </c>
      <c r="Q27" s="28">
        <v>136</v>
      </c>
      <c r="R27" s="28">
        <v>869</v>
      </c>
      <c r="S27" s="28">
        <v>1439</v>
      </c>
      <c r="T27" s="28">
        <v>194</v>
      </c>
      <c r="U27" s="28">
        <v>141</v>
      </c>
      <c r="V27" s="28"/>
      <c r="W27" s="28"/>
      <c r="X27" s="12">
        <f t="shared" si="4"/>
        <v>99280</v>
      </c>
      <c r="Y27" s="28">
        <v>7030</v>
      </c>
      <c r="Z27" s="28">
        <v>3315</v>
      </c>
      <c r="AA27" s="28">
        <v>31590</v>
      </c>
      <c r="AB27" s="28">
        <v>47285</v>
      </c>
      <c r="AC27" s="28">
        <v>6245</v>
      </c>
      <c r="AD27" s="28">
        <v>3815</v>
      </c>
      <c r="AE27" s="28"/>
      <c r="AF27" s="28"/>
      <c r="AG27" s="40">
        <f t="shared" si="5"/>
        <v>31.984536082474225</v>
      </c>
      <c r="AH27" s="28">
        <f aca="true" t="shared" si="17" ref="AH27:AO28">Y27/P27</f>
        <v>21.630769230769232</v>
      </c>
      <c r="AI27" s="28">
        <f t="shared" si="17"/>
        <v>24.375</v>
      </c>
      <c r="AJ27" s="28">
        <f t="shared" si="17"/>
        <v>36.352128883774455</v>
      </c>
      <c r="AK27" s="28">
        <f t="shared" si="17"/>
        <v>32.85962473940236</v>
      </c>
      <c r="AL27" s="28">
        <f t="shared" si="17"/>
        <v>32.19072164948454</v>
      </c>
      <c r="AM27" s="28">
        <f t="shared" si="17"/>
        <v>27.05673758865248</v>
      </c>
      <c r="AN27" s="28" t="e">
        <f t="shared" si="17"/>
        <v>#DIV/0!</v>
      </c>
      <c r="AO27" s="28" t="e">
        <f t="shared" si="17"/>
        <v>#DIV/0!</v>
      </c>
      <c r="AP27" s="12">
        <v>1340</v>
      </c>
      <c r="AQ27" s="12">
        <v>4309</v>
      </c>
      <c r="AR27" s="19">
        <f t="shared" si="16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1063</v>
      </c>
      <c r="AX27" s="19">
        <f>AW27/AV27*100</f>
        <v>68.31619537275064</v>
      </c>
      <c r="AY27" s="12">
        <v>6780</v>
      </c>
      <c r="AZ27" s="12">
        <v>130</v>
      </c>
      <c r="BA27" s="19">
        <f t="shared" si="9"/>
        <v>1.9174041297935103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</row>
    <row r="28" spans="1:58" ht="68.25" customHeight="1">
      <c r="A28" s="17"/>
      <c r="B28" s="8" t="s">
        <v>16</v>
      </c>
      <c r="C28" s="28">
        <f>SUM(C20+C27)</f>
        <v>23514</v>
      </c>
      <c r="D28" s="28">
        <f>SUM(D20+D27)</f>
        <v>11955</v>
      </c>
      <c r="E28" s="29">
        <f t="shared" si="2"/>
        <v>50.842051543761166</v>
      </c>
      <c r="F28" s="28">
        <f aca="true" t="shared" si="18" ref="F28:N28">SUM(F20+F27)</f>
        <v>625</v>
      </c>
      <c r="G28" s="28">
        <f t="shared" si="18"/>
        <v>756</v>
      </c>
      <c r="H28" s="28">
        <f t="shared" si="18"/>
        <v>3583</v>
      </c>
      <c r="I28" s="28">
        <f t="shared" si="18"/>
        <v>4743</v>
      </c>
      <c r="J28" s="28">
        <f t="shared" si="18"/>
        <v>684</v>
      </c>
      <c r="K28" s="28">
        <f t="shared" si="18"/>
        <v>677</v>
      </c>
      <c r="L28" s="28">
        <f t="shared" si="18"/>
        <v>772</v>
      </c>
      <c r="M28" s="28">
        <f t="shared" si="18"/>
        <v>115</v>
      </c>
      <c r="N28" s="28">
        <f t="shared" si="18"/>
        <v>11147</v>
      </c>
      <c r="O28" s="19">
        <f t="shared" si="10"/>
        <v>93.24132162275198</v>
      </c>
      <c r="P28" s="28">
        <f aca="true" t="shared" si="19" ref="P28:AF28">SUM(P20+P27)</f>
        <v>460</v>
      </c>
      <c r="Q28" s="28">
        <f t="shared" si="19"/>
        <v>646</v>
      </c>
      <c r="R28" s="28">
        <f t="shared" si="19"/>
        <v>3471</v>
      </c>
      <c r="S28" s="28">
        <f t="shared" si="19"/>
        <v>4410</v>
      </c>
      <c r="T28" s="28">
        <f t="shared" si="19"/>
        <v>606</v>
      </c>
      <c r="U28" s="28">
        <f t="shared" si="19"/>
        <v>677</v>
      </c>
      <c r="V28" s="28">
        <f t="shared" si="19"/>
        <v>772</v>
      </c>
      <c r="W28" s="28">
        <f t="shared" si="19"/>
        <v>105</v>
      </c>
      <c r="X28" s="28">
        <f t="shared" si="19"/>
        <v>393771</v>
      </c>
      <c r="Y28" s="28">
        <f t="shared" si="19"/>
        <v>11282</v>
      </c>
      <c r="Z28" s="28">
        <f t="shared" si="19"/>
        <v>19874</v>
      </c>
      <c r="AA28" s="28">
        <f t="shared" si="19"/>
        <v>130088</v>
      </c>
      <c r="AB28" s="28">
        <f t="shared" si="19"/>
        <v>160532</v>
      </c>
      <c r="AC28" s="28">
        <f t="shared" si="19"/>
        <v>23342</v>
      </c>
      <c r="AD28" s="28">
        <f t="shared" si="19"/>
        <v>20189</v>
      </c>
      <c r="AE28" s="28">
        <f t="shared" si="19"/>
        <v>25994</v>
      </c>
      <c r="AF28" s="28">
        <f t="shared" si="19"/>
        <v>2470</v>
      </c>
      <c r="AG28" s="40">
        <f t="shared" si="5"/>
        <v>35.3252893155109</v>
      </c>
      <c r="AH28" s="28">
        <f t="shared" si="17"/>
        <v>24.526086956521738</v>
      </c>
      <c r="AI28" s="28">
        <f t="shared" si="17"/>
        <v>30.764705882352942</v>
      </c>
      <c r="AJ28" s="28">
        <f t="shared" si="17"/>
        <v>37.47853644482858</v>
      </c>
      <c r="AK28" s="28">
        <f t="shared" si="17"/>
        <v>36.401814058956916</v>
      </c>
      <c r="AL28" s="28">
        <f t="shared" si="17"/>
        <v>38.51815181518152</v>
      </c>
      <c r="AM28" s="28">
        <f t="shared" si="17"/>
        <v>29.821270310192023</v>
      </c>
      <c r="AN28" s="28">
        <f t="shared" si="17"/>
        <v>33.670984455958546</v>
      </c>
      <c r="AO28" s="28">
        <f t="shared" si="17"/>
        <v>23.523809523809526</v>
      </c>
      <c r="AP28" s="28">
        <f>AP27+AP20</f>
        <v>5310</v>
      </c>
      <c r="AQ28" s="28">
        <f>AQ27+AQ20</f>
        <v>9812</v>
      </c>
      <c r="AR28" s="28">
        <f t="shared" si="16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5167</v>
      </c>
      <c r="AX28" s="19">
        <f>AW28/AV28*100</f>
        <v>73.80374232252535</v>
      </c>
      <c r="AY28" s="32">
        <f>SUM(AY20+AY27)</f>
        <v>22470</v>
      </c>
      <c r="AZ28" s="32">
        <f>SUM(AZ20+AZ27)</f>
        <v>2806</v>
      </c>
      <c r="BA28" s="19">
        <f t="shared" si="9"/>
        <v>12.487761459724076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2020-08-11T05:50:19Z</cp:lastPrinted>
  <dcterms:created xsi:type="dcterms:W3CDTF">2001-05-07T11:51:26Z</dcterms:created>
  <dcterms:modified xsi:type="dcterms:W3CDTF">2020-08-11T06:11:06Z</dcterms:modified>
  <cp:category/>
  <cp:version/>
  <cp:contentType/>
  <cp:contentStatus/>
</cp:coreProperties>
</file>