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'Свод'!$A$1:$V$28</definedName>
  </definedNames>
  <calcPr fullCalcOnLoad="1"/>
</workbook>
</file>

<file path=xl/sharedStrings.xml><?xml version="1.0" encoding="utf-8"?>
<sst xmlns="http://schemas.openxmlformats.org/spreadsheetml/2006/main" count="54" uniqueCount="41">
  <si>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</si>
  <si>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</si>
  <si>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</si>
  <si>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</si>
  <si>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</si>
  <si>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</si>
  <si>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</si>
  <si>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</si>
  <si>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</si>
  <si>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</si>
  <si>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</si>
  <si>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</si>
  <si>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</si>
  <si>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</si>
  <si>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</si>
  <si>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</si>
  <si>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</si>
  <si>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</si>
  <si>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</si>
  <si>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</si>
  <si>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</si>
  <si>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</si>
  <si>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</si>
  <si>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</si>
  <si>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</si>
  <si>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</si>
  <si>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</si>
  <si>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</si>
  <si>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Урожайность, ц/га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</si>
  <si>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</si>
  <si>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</si>
  <si>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</si>
  <si>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</si>
  <si>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</si>
  <si>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</si>
  <si>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</si>
  <si>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</si>
  <si>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</si>
  <si>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Силос</t>
  </si>
  <si>
    <t>Убрано кукурузы, га</t>
  </si>
  <si>
    <t>Информация о ходе проведения  полевых работ в сельхозпредприятиях и К(Ф)Х Яльчикского района на 18.09.2020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</si>
</sst>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b/>
      <sz val="24"/>
      <name val="Arial Cyr"/>
      <family val="0"/>
    </font>
    <font>
      <b/>
      <sz val="2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4" xfId="43" applyFont="1" applyBorder="1" applyAlignment="1">
      <alignment horizontal="center" vertical="center"/>
    </xf>
    <xf numFmtId="170" fontId="10" fillId="0" borderId="15" xfId="43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5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4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21.625" style="1" customWidth="1"/>
    <col min="4" max="4" width="18.25390625" style="1" customWidth="1"/>
    <col min="5" max="5" width="21.125" style="1" customWidth="1"/>
    <col min="6" max="6" width="18.25390625" style="1" customWidth="1"/>
    <col min="7" max="7" width="20.375" style="1" customWidth="1"/>
    <col min="8" max="8" width="18.125" style="1" customWidth="1"/>
    <col min="9" max="9" width="18.625" style="1" customWidth="1"/>
    <col min="10" max="10" width="16.375" style="1" customWidth="1"/>
    <col min="11" max="11" width="16.875" style="1" customWidth="1"/>
    <col min="12" max="12" width="19.25390625" style="1" customWidth="1"/>
    <col min="13" max="13" width="20.75390625" style="1" customWidth="1"/>
    <col min="14" max="14" width="19.75390625" style="1" customWidth="1"/>
    <col min="15" max="15" width="21.25390625" style="1" customWidth="1"/>
    <col min="16" max="16" width="22.375" style="1" customWidth="1"/>
    <col min="17" max="17" width="18.00390625" style="1" customWidth="1"/>
    <col min="18" max="18" width="18.875" style="1" customWidth="1"/>
    <col min="19" max="19" width="20.25390625" style="1" customWidth="1"/>
    <col min="20" max="20" width="16.75390625" style="1" customWidth="1"/>
    <col min="21" max="21" width="24.25390625" style="1" customWidth="1"/>
    <col min="22" max="22" width="30.375" style="1" customWidth="1"/>
    <col min="23" max="16384" width="9.125" style="1" customWidth="1"/>
  </cols>
  <sheetData>
    <row r="1" spans="1:21" s="2" customFormat="1" ht="95.25" customHeight="1">
      <c r="A1" s="27"/>
      <c r="B1" s="27"/>
      <c r="C1" s="69" t="s">
        <v>40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1"/>
      <c r="S1" s="71"/>
      <c r="T1" s="71"/>
      <c r="U1" s="71"/>
    </row>
    <row r="2" spans="1:22" s="3" customFormat="1" ht="69" customHeight="1">
      <c r="A2" s="36" t="s">
        <v>19</v>
      </c>
      <c r="B2" s="33" t="s">
        <v>17</v>
      </c>
      <c r="C2" s="56" t="s">
        <v>39</v>
      </c>
      <c r="D2" s="57"/>
      <c r="E2" s="58"/>
      <c r="F2" s="56" t="s">
        <v>26</v>
      </c>
      <c r="G2" s="57"/>
      <c r="H2" s="57"/>
      <c r="I2" s="57"/>
      <c r="J2" s="57"/>
      <c r="K2" s="57"/>
      <c r="L2" s="62"/>
      <c r="M2" s="62"/>
      <c r="N2" s="63"/>
      <c r="O2" s="50" t="s">
        <v>35</v>
      </c>
      <c r="P2" s="51"/>
      <c r="Q2" s="52"/>
      <c r="R2" s="64" t="s">
        <v>36</v>
      </c>
      <c r="S2" s="65"/>
      <c r="T2" s="65"/>
      <c r="U2" s="65"/>
      <c r="V2" s="66"/>
    </row>
    <row r="3" spans="1:22" s="3" customFormat="1" ht="84.75" customHeight="1">
      <c r="A3" s="37"/>
      <c r="B3" s="34"/>
      <c r="C3" s="59"/>
      <c r="D3" s="60"/>
      <c r="E3" s="61"/>
      <c r="F3" s="39" t="s">
        <v>20</v>
      </c>
      <c r="G3" s="40"/>
      <c r="H3" s="41"/>
      <c r="I3" s="39" t="s">
        <v>21</v>
      </c>
      <c r="J3" s="40"/>
      <c r="K3" s="41"/>
      <c r="L3" s="39" t="s">
        <v>38</v>
      </c>
      <c r="M3" s="40"/>
      <c r="N3" s="41"/>
      <c r="O3" s="53"/>
      <c r="P3" s="54"/>
      <c r="Q3" s="55"/>
      <c r="R3" s="44" t="s">
        <v>22</v>
      </c>
      <c r="S3" s="46" t="s">
        <v>27</v>
      </c>
      <c r="T3" s="48" t="s">
        <v>23</v>
      </c>
      <c r="U3" s="67" t="s">
        <v>37</v>
      </c>
      <c r="V3" s="42" t="s">
        <v>28</v>
      </c>
    </row>
    <row r="4" spans="1:22" s="11" customFormat="1" ht="186" customHeight="1" outlineLevel="1">
      <c r="A4" s="38"/>
      <c r="B4" s="35"/>
      <c r="C4" s="20" t="s">
        <v>22</v>
      </c>
      <c r="D4" s="20" t="s">
        <v>27</v>
      </c>
      <c r="E4" s="20" t="s">
        <v>23</v>
      </c>
      <c r="F4" s="21" t="s">
        <v>22</v>
      </c>
      <c r="G4" s="21" t="s">
        <v>24</v>
      </c>
      <c r="H4" s="21" t="s">
        <v>23</v>
      </c>
      <c r="I4" s="21" t="s">
        <v>22</v>
      </c>
      <c r="J4" s="21" t="s">
        <v>25</v>
      </c>
      <c r="K4" s="21" t="s">
        <v>23</v>
      </c>
      <c r="L4" s="20" t="s">
        <v>22</v>
      </c>
      <c r="M4" s="20" t="s">
        <v>25</v>
      </c>
      <c r="N4" s="20" t="s">
        <v>23</v>
      </c>
      <c r="O4" s="21" t="s">
        <v>22</v>
      </c>
      <c r="P4" s="21" t="s">
        <v>27</v>
      </c>
      <c r="Q4" s="28" t="s">
        <v>23</v>
      </c>
      <c r="R4" s="45"/>
      <c r="S4" s="47"/>
      <c r="T4" s="49"/>
      <c r="U4" s="68"/>
      <c r="V4" s="43"/>
    </row>
    <row r="5" spans="1:22" s="11" customFormat="1" ht="49.5" customHeight="1" outlineLevel="1">
      <c r="A5" s="10">
        <v>1</v>
      </c>
      <c r="B5" s="10" t="s">
        <v>0</v>
      </c>
      <c r="C5" s="16">
        <v>150</v>
      </c>
      <c r="D5" s="16">
        <v>78</v>
      </c>
      <c r="E5" s="18">
        <f>D5/C5*100</f>
        <v>52</v>
      </c>
      <c r="F5" s="16">
        <v>420</v>
      </c>
      <c r="G5" s="16">
        <v>515</v>
      </c>
      <c r="H5" s="18">
        <f>G5/F5*100</f>
        <v>122.61904761904762</v>
      </c>
      <c r="I5" s="16">
        <v>7000</v>
      </c>
      <c r="J5" s="16">
        <v>8100</v>
      </c>
      <c r="K5" s="18">
        <f>J5/I5*100</f>
        <v>115.71428571428572</v>
      </c>
      <c r="L5" s="18">
        <v>2783</v>
      </c>
      <c r="M5" s="18">
        <v>1419</v>
      </c>
      <c r="N5" s="18">
        <f>M5/L5*100</f>
        <v>50.988142292490124</v>
      </c>
      <c r="O5" s="16">
        <v>3000</v>
      </c>
      <c r="P5" s="16">
        <v>1357</v>
      </c>
      <c r="Q5" s="18">
        <f>P5/O5*100</f>
        <v>45.233333333333334</v>
      </c>
      <c r="R5" s="16"/>
      <c r="S5" s="16"/>
      <c r="T5" s="16"/>
      <c r="U5" s="16"/>
      <c r="V5" s="16"/>
    </row>
    <row r="6" spans="1:22" s="13" customFormat="1" ht="49.5" customHeight="1" outlineLevel="1">
      <c r="A6" s="10">
        <v>2</v>
      </c>
      <c r="B6" s="10" t="s">
        <v>1</v>
      </c>
      <c r="C6" s="16"/>
      <c r="D6" s="16"/>
      <c r="E6" s="18"/>
      <c r="F6" s="16">
        <v>350</v>
      </c>
      <c r="G6" s="16">
        <v>173</v>
      </c>
      <c r="H6" s="18">
        <f aca="true" t="shared" si="0" ref="H6:H20">G6/F6*100</f>
        <v>49.42857142857143</v>
      </c>
      <c r="I6" s="16">
        <v>2500</v>
      </c>
      <c r="J6" s="16">
        <v>2500</v>
      </c>
      <c r="K6" s="18">
        <f aca="true" t="shared" si="1" ref="K6:K20">J6/I6*100</f>
        <v>100</v>
      </c>
      <c r="L6" s="18"/>
      <c r="M6" s="18"/>
      <c r="N6" s="18"/>
      <c r="O6" s="25">
        <v>1040</v>
      </c>
      <c r="P6" s="16">
        <v>540</v>
      </c>
      <c r="Q6" s="18">
        <f aca="true" t="shared" si="2" ref="Q6:Q28">P6/O6*100</f>
        <v>51.92307692307693</v>
      </c>
      <c r="R6" s="12"/>
      <c r="S6" s="12"/>
      <c r="T6" s="12"/>
      <c r="U6" s="12"/>
      <c r="V6" s="12"/>
    </row>
    <row r="7" spans="1:22" s="11" customFormat="1" ht="49.5" customHeight="1" outlineLevel="1">
      <c r="A7" s="10">
        <v>3</v>
      </c>
      <c r="B7" s="10" t="s">
        <v>2</v>
      </c>
      <c r="C7" s="16">
        <v>80</v>
      </c>
      <c r="D7" s="16"/>
      <c r="E7" s="18">
        <f aca="true" t="shared" si="3" ref="E7:E28">D7/C7*100</f>
        <v>0</v>
      </c>
      <c r="F7" s="16">
        <v>500</v>
      </c>
      <c r="G7" s="16">
        <v>743</v>
      </c>
      <c r="H7" s="18">
        <f t="shared" si="0"/>
        <v>148.6</v>
      </c>
      <c r="I7" s="25">
        <v>2100</v>
      </c>
      <c r="J7" s="25">
        <v>2150</v>
      </c>
      <c r="K7" s="18">
        <f t="shared" si="1"/>
        <v>102.38095238095238</v>
      </c>
      <c r="L7" s="18">
        <v>2100</v>
      </c>
      <c r="M7" s="18"/>
      <c r="N7" s="18">
        <f aca="true" t="shared" si="4" ref="N7:N28">M7/L7*100</f>
        <v>0</v>
      </c>
      <c r="O7" s="16">
        <v>710</v>
      </c>
      <c r="P7" s="16">
        <v>340</v>
      </c>
      <c r="Q7" s="18">
        <f t="shared" si="2"/>
        <v>47.88732394366197</v>
      </c>
      <c r="R7" s="16"/>
      <c r="S7" s="16"/>
      <c r="T7" s="16"/>
      <c r="U7" s="16"/>
      <c r="V7" s="16"/>
    </row>
    <row r="8" spans="1:22" s="11" customFormat="1" ht="49.5" customHeight="1" outlineLevel="1">
      <c r="A8" s="10">
        <v>5</v>
      </c>
      <c r="B8" s="10" t="s">
        <v>4</v>
      </c>
      <c r="C8" s="16">
        <v>80</v>
      </c>
      <c r="D8" s="16">
        <v>48</v>
      </c>
      <c r="E8" s="18">
        <f t="shared" si="3"/>
        <v>60</v>
      </c>
      <c r="F8" s="16">
        <v>1000</v>
      </c>
      <c r="G8" s="16">
        <v>1000</v>
      </c>
      <c r="H8" s="18">
        <f t="shared" si="0"/>
        <v>100</v>
      </c>
      <c r="I8" s="16">
        <v>4000</v>
      </c>
      <c r="J8" s="16">
        <v>4000</v>
      </c>
      <c r="K8" s="18">
        <f t="shared" si="1"/>
        <v>100</v>
      </c>
      <c r="L8" s="18">
        <v>2100</v>
      </c>
      <c r="M8" s="18">
        <v>400</v>
      </c>
      <c r="N8" s="18">
        <f t="shared" si="4"/>
        <v>19.047619047619047</v>
      </c>
      <c r="O8" s="16">
        <v>1040</v>
      </c>
      <c r="P8" s="16">
        <v>715</v>
      </c>
      <c r="Q8" s="18">
        <f t="shared" si="2"/>
        <v>68.75</v>
      </c>
      <c r="R8" s="16"/>
      <c r="S8" s="16"/>
      <c r="T8" s="18"/>
      <c r="U8" s="16"/>
      <c r="V8" s="29"/>
    </row>
    <row r="9" spans="1:22" s="11" customFormat="1" ht="49.5" customHeight="1" outlineLevel="1">
      <c r="A9" s="10">
        <v>6</v>
      </c>
      <c r="B9" s="10" t="s">
        <v>5</v>
      </c>
      <c r="C9" s="16">
        <v>120</v>
      </c>
      <c r="D9" s="16">
        <v>40</v>
      </c>
      <c r="E9" s="18">
        <f t="shared" si="3"/>
        <v>33.33333333333333</v>
      </c>
      <c r="F9" s="16">
        <v>100</v>
      </c>
      <c r="G9" s="16">
        <v>305</v>
      </c>
      <c r="H9" s="18">
        <f t="shared" si="0"/>
        <v>305</v>
      </c>
      <c r="I9" s="16">
        <v>3000</v>
      </c>
      <c r="J9" s="16">
        <v>3200</v>
      </c>
      <c r="K9" s="18">
        <f t="shared" si="1"/>
        <v>106.66666666666667</v>
      </c>
      <c r="L9" s="18">
        <v>2400</v>
      </c>
      <c r="M9" s="18">
        <v>800</v>
      </c>
      <c r="N9" s="18">
        <f t="shared" si="4"/>
        <v>33.33333333333333</v>
      </c>
      <c r="O9" s="16">
        <v>1550</v>
      </c>
      <c r="P9" s="16">
        <v>840</v>
      </c>
      <c r="Q9" s="18">
        <f t="shared" si="2"/>
        <v>54.19354838709678</v>
      </c>
      <c r="R9" s="16"/>
      <c r="S9" s="16"/>
      <c r="T9" s="18"/>
      <c r="U9" s="16"/>
      <c r="V9" s="29"/>
    </row>
    <row r="10" spans="1:22" s="11" customFormat="1" ht="49.5" customHeight="1" outlineLevel="1">
      <c r="A10" s="10">
        <v>8</v>
      </c>
      <c r="B10" s="10" t="s">
        <v>6</v>
      </c>
      <c r="C10" s="16">
        <v>100</v>
      </c>
      <c r="D10" s="16">
        <v>100</v>
      </c>
      <c r="E10" s="18">
        <f t="shared" si="3"/>
        <v>100</v>
      </c>
      <c r="F10" s="16">
        <v>90</v>
      </c>
      <c r="G10" s="16">
        <v>95</v>
      </c>
      <c r="H10" s="18">
        <f t="shared" si="0"/>
        <v>105.55555555555556</v>
      </c>
      <c r="I10" s="16">
        <v>1873</v>
      </c>
      <c r="J10" s="16">
        <v>2360</v>
      </c>
      <c r="K10" s="18">
        <f t="shared" si="1"/>
        <v>126.00106780565936</v>
      </c>
      <c r="L10" s="18">
        <v>1725</v>
      </c>
      <c r="M10" s="18">
        <v>2000</v>
      </c>
      <c r="N10" s="18">
        <f t="shared" si="4"/>
        <v>115.94202898550725</v>
      </c>
      <c r="O10" s="16">
        <v>740</v>
      </c>
      <c r="P10" s="16">
        <v>600</v>
      </c>
      <c r="Q10" s="18">
        <f t="shared" si="2"/>
        <v>81.08108108108108</v>
      </c>
      <c r="R10" s="16"/>
      <c r="S10" s="16"/>
      <c r="T10" s="18"/>
      <c r="U10" s="16"/>
      <c r="V10" s="29"/>
    </row>
    <row r="11" spans="1:22" s="11" customFormat="1" ht="49.5" customHeight="1" outlineLevel="1">
      <c r="A11" s="10">
        <v>9</v>
      </c>
      <c r="B11" s="10" t="s">
        <v>7</v>
      </c>
      <c r="C11" s="16"/>
      <c r="D11" s="16"/>
      <c r="E11" s="18"/>
      <c r="F11" s="16">
        <v>70</v>
      </c>
      <c r="G11" s="16">
        <v>150</v>
      </c>
      <c r="H11" s="18">
        <f t="shared" si="0"/>
        <v>214.28571428571428</v>
      </c>
      <c r="I11" s="16"/>
      <c r="J11" s="16"/>
      <c r="K11" s="18"/>
      <c r="L11" s="18"/>
      <c r="M11" s="18"/>
      <c r="N11" s="18"/>
      <c r="O11" s="16">
        <v>650</v>
      </c>
      <c r="P11" s="16">
        <v>660</v>
      </c>
      <c r="Q11" s="18">
        <f t="shared" si="2"/>
        <v>101.53846153846153</v>
      </c>
      <c r="R11" s="16">
        <v>50</v>
      </c>
      <c r="S11" s="16">
        <v>44</v>
      </c>
      <c r="T11" s="18">
        <f>S11/R11*100</f>
        <v>88</v>
      </c>
      <c r="U11" s="16">
        <v>750</v>
      </c>
      <c r="V11" s="18">
        <f>U11/S11*10</f>
        <v>170.45454545454547</v>
      </c>
    </row>
    <row r="12" spans="1:22" s="11" customFormat="1" ht="49.5" customHeight="1" outlineLevel="1">
      <c r="A12" s="10">
        <v>11</v>
      </c>
      <c r="B12" s="10" t="s">
        <v>9</v>
      </c>
      <c r="C12" s="16"/>
      <c r="D12" s="16"/>
      <c r="E12" s="18"/>
      <c r="F12" s="16">
        <v>60</v>
      </c>
      <c r="G12" s="16">
        <v>100</v>
      </c>
      <c r="H12" s="18">
        <f t="shared" si="0"/>
        <v>166.66666666666669</v>
      </c>
      <c r="I12" s="16"/>
      <c r="J12" s="16"/>
      <c r="K12" s="18"/>
      <c r="L12" s="18"/>
      <c r="M12" s="18"/>
      <c r="N12" s="18"/>
      <c r="O12" s="16">
        <v>400</v>
      </c>
      <c r="P12" s="16">
        <v>300</v>
      </c>
      <c r="Q12" s="18">
        <f t="shared" si="2"/>
        <v>75</v>
      </c>
      <c r="R12" s="16"/>
      <c r="S12" s="16"/>
      <c r="T12" s="18"/>
      <c r="U12" s="16"/>
      <c r="V12" s="18"/>
    </row>
    <row r="13" spans="1:22" s="11" customFormat="1" ht="49.5" customHeight="1" outlineLevel="1">
      <c r="A13" s="10">
        <v>12</v>
      </c>
      <c r="B13" s="10" t="s">
        <v>10</v>
      </c>
      <c r="C13" s="16">
        <v>40</v>
      </c>
      <c r="D13" s="16">
        <v>20</v>
      </c>
      <c r="E13" s="18">
        <f t="shared" si="3"/>
        <v>50</v>
      </c>
      <c r="F13" s="16">
        <v>300</v>
      </c>
      <c r="G13" s="16">
        <v>458</v>
      </c>
      <c r="H13" s="18">
        <f t="shared" si="0"/>
        <v>152.66666666666666</v>
      </c>
      <c r="I13" s="16">
        <v>1400</v>
      </c>
      <c r="J13" s="16">
        <v>2403</v>
      </c>
      <c r="K13" s="18">
        <f t="shared" si="1"/>
        <v>171.64285714285714</v>
      </c>
      <c r="L13" s="18">
        <v>560</v>
      </c>
      <c r="M13" s="18"/>
      <c r="N13" s="18">
        <f t="shared" si="4"/>
        <v>0</v>
      </c>
      <c r="O13" s="16">
        <v>840</v>
      </c>
      <c r="P13" s="16">
        <v>745</v>
      </c>
      <c r="Q13" s="18">
        <f t="shared" si="2"/>
        <v>88.69047619047619</v>
      </c>
      <c r="R13" s="16"/>
      <c r="S13" s="16"/>
      <c r="T13" s="18"/>
      <c r="U13" s="16"/>
      <c r="V13" s="18"/>
    </row>
    <row r="14" spans="1:22" s="13" customFormat="1" ht="49.5" customHeight="1">
      <c r="A14" s="10">
        <v>14</v>
      </c>
      <c r="B14" s="10" t="s">
        <v>12</v>
      </c>
      <c r="C14" s="16">
        <v>112</v>
      </c>
      <c r="D14" s="16">
        <v>100</v>
      </c>
      <c r="E14" s="18">
        <f t="shared" si="3"/>
        <v>89.28571428571429</v>
      </c>
      <c r="F14" s="16">
        <v>300</v>
      </c>
      <c r="G14" s="16">
        <v>320</v>
      </c>
      <c r="H14" s="18">
        <f>G14/F14*100</f>
        <v>106.66666666666667</v>
      </c>
      <c r="I14" s="16">
        <v>3000</v>
      </c>
      <c r="J14" s="16">
        <v>6500</v>
      </c>
      <c r="K14" s="18">
        <f>J14/I14*100</f>
        <v>216.66666666666666</v>
      </c>
      <c r="L14" s="18">
        <v>4400</v>
      </c>
      <c r="M14" s="18">
        <v>1600</v>
      </c>
      <c r="N14" s="18">
        <f t="shared" si="4"/>
        <v>36.36363636363637</v>
      </c>
      <c r="O14" s="25">
        <v>1340</v>
      </c>
      <c r="P14" s="25">
        <v>830</v>
      </c>
      <c r="Q14" s="18">
        <f>P14/O14*100</f>
        <v>61.940298507462686</v>
      </c>
      <c r="R14" s="16"/>
      <c r="S14" s="16"/>
      <c r="T14" s="18"/>
      <c r="U14" s="16"/>
      <c r="V14" s="18"/>
    </row>
    <row r="15" spans="1:22" s="11" customFormat="1" ht="49.5" customHeight="1" outlineLevel="1">
      <c r="A15" s="10">
        <v>14</v>
      </c>
      <c r="B15" s="10" t="s">
        <v>11</v>
      </c>
      <c r="C15" s="16">
        <v>150</v>
      </c>
      <c r="D15" s="16"/>
      <c r="E15" s="18">
        <f t="shared" si="3"/>
        <v>0</v>
      </c>
      <c r="F15" s="16">
        <v>100</v>
      </c>
      <c r="G15" s="16">
        <v>764</v>
      </c>
      <c r="H15" s="18">
        <f>G15/F15*100</f>
        <v>764</v>
      </c>
      <c r="I15" s="16">
        <v>3850</v>
      </c>
      <c r="J15" s="16">
        <v>10228</v>
      </c>
      <c r="K15" s="18">
        <f>J15/I15*100</f>
        <v>265.6623376623377</v>
      </c>
      <c r="L15" s="18">
        <v>2500</v>
      </c>
      <c r="M15" s="18"/>
      <c r="N15" s="18">
        <f t="shared" si="4"/>
        <v>0</v>
      </c>
      <c r="O15" s="16">
        <v>530</v>
      </c>
      <c r="P15" s="16">
        <v>480</v>
      </c>
      <c r="Q15" s="18">
        <f>P15/O15*100</f>
        <v>90.56603773584906</v>
      </c>
      <c r="R15" s="16"/>
      <c r="S15" s="16"/>
      <c r="T15" s="18"/>
      <c r="U15" s="16"/>
      <c r="V15" s="18"/>
    </row>
    <row r="16" spans="1:22" s="11" customFormat="1" ht="49.5" customHeight="1" outlineLevel="1">
      <c r="A16" s="10">
        <v>10</v>
      </c>
      <c r="B16" s="10" t="s">
        <v>8</v>
      </c>
      <c r="C16" s="16"/>
      <c r="D16" s="16"/>
      <c r="E16" s="18"/>
      <c r="F16" s="16">
        <v>30</v>
      </c>
      <c r="G16" s="16">
        <v>120</v>
      </c>
      <c r="H16" s="18">
        <f>G16/F16*100</f>
        <v>400</v>
      </c>
      <c r="I16" s="16"/>
      <c r="J16" s="16"/>
      <c r="K16" s="18"/>
      <c r="L16" s="18"/>
      <c r="M16" s="18"/>
      <c r="N16" s="18"/>
      <c r="O16" s="16">
        <v>820</v>
      </c>
      <c r="P16" s="16">
        <v>700</v>
      </c>
      <c r="Q16" s="18">
        <f>P16/O16*100</f>
        <v>85.36585365853658</v>
      </c>
      <c r="R16" s="16"/>
      <c r="S16" s="16"/>
      <c r="T16" s="18"/>
      <c r="U16" s="16"/>
      <c r="V16" s="18"/>
    </row>
    <row r="17" spans="1:22" s="11" customFormat="1" ht="49.5" customHeight="1" outlineLevel="1">
      <c r="A17" s="10">
        <v>4</v>
      </c>
      <c r="B17" s="14" t="s">
        <v>3</v>
      </c>
      <c r="C17" s="31"/>
      <c r="D17" s="31"/>
      <c r="E17" s="18"/>
      <c r="F17" s="16">
        <v>50</v>
      </c>
      <c r="G17" s="16">
        <v>60</v>
      </c>
      <c r="H17" s="18">
        <f>G17/F17*100</f>
        <v>120</v>
      </c>
      <c r="I17" s="16"/>
      <c r="J17" s="16"/>
      <c r="K17" s="18"/>
      <c r="L17" s="18"/>
      <c r="M17" s="18"/>
      <c r="N17" s="18"/>
      <c r="O17" s="16">
        <v>1480</v>
      </c>
      <c r="P17" s="16">
        <v>820</v>
      </c>
      <c r="Q17" s="18">
        <f>P17/O17*100</f>
        <v>55.4054054054054</v>
      </c>
      <c r="R17" s="16">
        <v>240</v>
      </c>
      <c r="S17" s="16">
        <v>90</v>
      </c>
      <c r="T17" s="18">
        <f>S17/R17*100</f>
        <v>37.5</v>
      </c>
      <c r="U17" s="16">
        <v>2322</v>
      </c>
      <c r="V17" s="18">
        <f>U17/S17*10</f>
        <v>258</v>
      </c>
    </row>
    <row r="18" spans="1:22" s="13" customFormat="1" ht="49.5" customHeight="1">
      <c r="A18" s="10">
        <v>15</v>
      </c>
      <c r="B18" s="10" t="s">
        <v>14</v>
      </c>
      <c r="C18" s="16">
        <v>100</v>
      </c>
      <c r="D18" s="16">
        <v>15</v>
      </c>
      <c r="E18" s="18">
        <f t="shared" si="3"/>
        <v>15</v>
      </c>
      <c r="F18" s="16">
        <v>600</v>
      </c>
      <c r="G18" s="16">
        <v>700</v>
      </c>
      <c r="H18" s="18">
        <f t="shared" si="0"/>
        <v>116.66666666666667</v>
      </c>
      <c r="I18" s="16">
        <v>1900</v>
      </c>
      <c r="J18" s="16">
        <v>2500</v>
      </c>
      <c r="K18" s="18">
        <f t="shared" si="1"/>
        <v>131.57894736842107</v>
      </c>
      <c r="L18" s="18">
        <v>1757</v>
      </c>
      <c r="M18" s="18"/>
      <c r="N18" s="18">
        <f t="shared" si="4"/>
        <v>0</v>
      </c>
      <c r="O18" s="25">
        <v>780</v>
      </c>
      <c r="P18" s="25">
        <v>380</v>
      </c>
      <c r="Q18" s="18">
        <f t="shared" si="2"/>
        <v>48.717948717948715</v>
      </c>
      <c r="R18" s="12"/>
      <c r="S18" s="12"/>
      <c r="T18" s="18"/>
      <c r="U18" s="12"/>
      <c r="V18" s="18"/>
    </row>
    <row r="19" spans="1:22" s="13" customFormat="1" ht="49.5" customHeight="1">
      <c r="A19" s="10">
        <v>16</v>
      </c>
      <c r="B19" s="10" t="s">
        <v>18</v>
      </c>
      <c r="C19" s="16"/>
      <c r="D19" s="16"/>
      <c r="E19" s="18"/>
      <c r="F19" s="25"/>
      <c r="G19" s="25"/>
      <c r="H19" s="18"/>
      <c r="I19" s="25"/>
      <c r="J19" s="25"/>
      <c r="K19" s="18"/>
      <c r="L19" s="18"/>
      <c r="M19" s="18"/>
      <c r="N19" s="18"/>
      <c r="O19" s="25">
        <v>770</v>
      </c>
      <c r="P19" s="25">
        <v>750</v>
      </c>
      <c r="Q19" s="18">
        <f t="shared" si="2"/>
        <v>97.40259740259741</v>
      </c>
      <c r="R19" s="12"/>
      <c r="S19" s="12"/>
      <c r="T19" s="18"/>
      <c r="U19" s="12"/>
      <c r="V19" s="18"/>
    </row>
    <row r="20" spans="1:22" s="11" customFormat="1" ht="49.5" customHeight="1" outlineLevel="1">
      <c r="A20" s="15"/>
      <c r="B20" s="15" t="s">
        <v>13</v>
      </c>
      <c r="C20" s="12">
        <f>SUM(C5:C19)</f>
        <v>932</v>
      </c>
      <c r="D20" s="12">
        <f>SUM(D5:D19)</f>
        <v>401</v>
      </c>
      <c r="E20" s="19">
        <f t="shared" si="3"/>
        <v>43.02575107296137</v>
      </c>
      <c r="F20" s="12">
        <f>SUM(F5:F19)</f>
        <v>3970</v>
      </c>
      <c r="G20" s="12">
        <f>SUM(G5:G19)</f>
        <v>5503</v>
      </c>
      <c r="H20" s="19">
        <f t="shared" si="0"/>
        <v>138.6146095717884</v>
      </c>
      <c r="I20" s="12">
        <f>SUM(I5:I19)</f>
        <v>30623</v>
      </c>
      <c r="J20" s="12">
        <f>SUM(J5:J19)</f>
        <v>43941</v>
      </c>
      <c r="K20" s="19">
        <f t="shared" si="1"/>
        <v>143.49018711426052</v>
      </c>
      <c r="L20" s="19">
        <f>SUM(L5:L19)</f>
        <v>20325</v>
      </c>
      <c r="M20" s="19">
        <f>SUM(M5:M19)</f>
        <v>6219</v>
      </c>
      <c r="N20" s="18">
        <f t="shared" si="4"/>
        <v>30.597785977859775</v>
      </c>
      <c r="O20" s="12">
        <f>SUM(O5:O19)</f>
        <v>15690</v>
      </c>
      <c r="P20" s="12">
        <f>SUM(P5:P19)</f>
        <v>10057</v>
      </c>
      <c r="Q20" s="19">
        <f t="shared" si="2"/>
        <v>64.09815168897387</v>
      </c>
      <c r="R20" s="12">
        <f>SUM(R5:R19)</f>
        <v>290</v>
      </c>
      <c r="S20" s="12">
        <f>SUM(S5:S19)</f>
        <v>134</v>
      </c>
      <c r="T20" s="24">
        <f>S20/R20*100</f>
        <v>46.206896551724135</v>
      </c>
      <c r="U20" s="12">
        <f>SUM(U5:U19)</f>
        <v>3072</v>
      </c>
      <c r="V20" s="24">
        <f>U20/S20*10</f>
        <v>229.25373134328356</v>
      </c>
    </row>
    <row r="21" spans="1:22" s="11" customFormat="1" ht="49.5" customHeight="1" outlineLevel="1">
      <c r="A21" s="10"/>
      <c r="B21" s="10" t="s">
        <v>32</v>
      </c>
      <c r="C21" s="16"/>
      <c r="D21" s="10"/>
      <c r="E21" s="18"/>
      <c r="F21" s="22">
        <v>60</v>
      </c>
      <c r="G21" s="22">
        <v>90</v>
      </c>
      <c r="H21" s="18">
        <f>G21/F21*100</f>
        <v>150</v>
      </c>
      <c r="I21" s="22"/>
      <c r="J21" s="22"/>
      <c r="K21" s="22"/>
      <c r="L21" s="22"/>
      <c r="M21" s="22"/>
      <c r="N21" s="18"/>
      <c r="O21" s="16">
        <v>380</v>
      </c>
      <c r="P21" s="16">
        <v>280</v>
      </c>
      <c r="Q21" s="18">
        <f>P21/O21*100</f>
        <v>73.68421052631578</v>
      </c>
      <c r="R21" s="16">
        <v>20</v>
      </c>
      <c r="S21" s="16">
        <v>14</v>
      </c>
      <c r="T21" s="30">
        <f>S21/R21*100</f>
        <v>70</v>
      </c>
      <c r="U21" s="16">
        <v>238</v>
      </c>
      <c r="V21" s="30">
        <f>U21/S21*10</f>
        <v>170</v>
      </c>
    </row>
    <row r="22" spans="1:22" s="11" customFormat="1" ht="49.5" customHeight="1" outlineLevel="1">
      <c r="A22" s="10"/>
      <c r="B22" s="10" t="s">
        <v>29</v>
      </c>
      <c r="C22" s="16">
        <v>70</v>
      </c>
      <c r="D22" s="16">
        <v>10</v>
      </c>
      <c r="E22" s="18">
        <f t="shared" si="3"/>
        <v>14.285714285714285</v>
      </c>
      <c r="F22" s="16">
        <v>400</v>
      </c>
      <c r="G22" s="16">
        <v>500</v>
      </c>
      <c r="H22" s="16">
        <f aca="true" t="shared" si="5" ref="H22:H28">G22/F22*100</f>
        <v>125</v>
      </c>
      <c r="I22" s="16">
        <v>2000</v>
      </c>
      <c r="J22" s="16">
        <v>3000</v>
      </c>
      <c r="K22" s="16">
        <f>J22/I22*100</f>
        <v>150</v>
      </c>
      <c r="L22" s="16">
        <v>2000</v>
      </c>
      <c r="M22" s="16"/>
      <c r="N22" s="18">
        <f t="shared" si="4"/>
        <v>0</v>
      </c>
      <c r="O22" s="16">
        <v>750</v>
      </c>
      <c r="P22" s="16">
        <v>80</v>
      </c>
      <c r="Q22" s="18">
        <f t="shared" si="2"/>
        <v>10.666666666666668</v>
      </c>
      <c r="R22" s="12">
        <v>1</v>
      </c>
      <c r="S22" s="12">
        <v>1</v>
      </c>
      <c r="T22" s="30">
        <f>S22/R22*100</f>
        <v>100</v>
      </c>
      <c r="U22" s="12">
        <v>17</v>
      </c>
      <c r="V22" s="30">
        <f>U22/S22*10</f>
        <v>170</v>
      </c>
    </row>
    <row r="23" spans="1:22" s="11" customFormat="1" ht="49.5" customHeight="1" outlineLevel="1">
      <c r="A23" s="10"/>
      <c r="B23" s="10" t="s">
        <v>30</v>
      </c>
      <c r="C23" s="16"/>
      <c r="D23" s="16"/>
      <c r="E23" s="18"/>
      <c r="F23" s="16">
        <v>180</v>
      </c>
      <c r="G23" s="16">
        <v>160</v>
      </c>
      <c r="H23" s="18">
        <f t="shared" si="5"/>
        <v>88.88888888888889</v>
      </c>
      <c r="I23" s="16">
        <v>2000</v>
      </c>
      <c r="J23" s="16">
        <v>2000</v>
      </c>
      <c r="K23" s="16">
        <f>J23/I23*100</f>
        <v>100</v>
      </c>
      <c r="L23" s="16"/>
      <c r="M23" s="16"/>
      <c r="N23" s="18"/>
      <c r="O23" s="16">
        <v>700</v>
      </c>
      <c r="P23" s="16">
        <v>350</v>
      </c>
      <c r="Q23" s="18">
        <f t="shared" si="2"/>
        <v>50</v>
      </c>
      <c r="R23" s="16"/>
      <c r="S23" s="16"/>
      <c r="T23" s="30"/>
      <c r="U23" s="12"/>
      <c r="V23" s="30"/>
    </row>
    <row r="24" spans="2:22" ht="33">
      <c r="B24" s="10" t="s">
        <v>33</v>
      </c>
      <c r="C24" s="16"/>
      <c r="D24" s="16"/>
      <c r="E24" s="18"/>
      <c r="F24" s="22">
        <v>10</v>
      </c>
      <c r="G24" s="22">
        <v>10</v>
      </c>
      <c r="H24" s="18">
        <f>G24/F24*100</f>
        <v>100</v>
      </c>
      <c r="I24" s="22"/>
      <c r="J24" s="22"/>
      <c r="K24" s="22"/>
      <c r="L24" s="22"/>
      <c r="M24" s="22"/>
      <c r="N24" s="18"/>
      <c r="O24" s="16">
        <v>399</v>
      </c>
      <c r="P24" s="16">
        <v>180</v>
      </c>
      <c r="Q24" s="18">
        <f>P24/O24*100</f>
        <v>45.11278195488722</v>
      </c>
      <c r="R24" s="16">
        <v>1</v>
      </c>
      <c r="S24" s="16">
        <v>1</v>
      </c>
      <c r="T24" s="30">
        <f>S24/R24*100</f>
        <v>100</v>
      </c>
      <c r="U24" s="16">
        <v>16</v>
      </c>
      <c r="V24" s="30">
        <f>U24/S24*10</f>
        <v>160</v>
      </c>
    </row>
    <row r="25" spans="1:22" s="11" customFormat="1" ht="49.5" customHeight="1" outlineLevel="1">
      <c r="A25" s="10"/>
      <c r="B25" s="10" t="s">
        <v>34</v>
      </c>
      <c r="C25" s="16"/>
      <c r="D25" s="16"/>
      <c r="E25" s="18"/>
      <c r="F25" s="22">
        <v>70</v>
      </c>
      <c r="G25" s="22">
        <v>90</v>
      </c>
      <c r="H25" s="18">
        <f>G25/F25*100</f>
        <v>128.57142857142858</v>
      </c>
      <c r="I25" s="22"/>
      <c r="J25" s="22"/>
      <c r="K25" s="22"/>
      <c r="L25" s="22"/>
      <c r="M25" s="22"/>
      <c r="N25" s="18"/>
      <c r="O25" s="16">
        <v>529</v>
      </c>
      <c r="P25" s="16">
        <v>300</v>
      </c>
      <c r="Q25" s="18">
        <f>P25/O25*100</f>
        <v>56.71077504725898</v>
      </c>
      <c r="R25" s="16">
        <v>1</v>
      </c>
      <c r="S25" s="16">
        <v>1</v>
      </c>
      <c r="T25" s="30">
        <f>S25/R25*100</f>
        <v>100</v>
      </c>
      <c r="U25" s="16">
        <v>17</v>
      </c>
      <c r="V25" s="30">
        <f>U25/S25*10</f>
        <v>170</v>
      </c>
    </row>
    <row r="26" spans="1:22" s="11" customFormat="1" ht="49.5" customHeight="1" outlineLevel="1">
      <c r="A26" s="10"/>
      <c r="B26" s="10" t="s">
        <v>31</v>
      </c>
      <c r="C26" s="16">
        <v>55</v>
      </c>
      <c r="D26" s="16">
        <v>5</v>
      </c>
      <c r="E26" s="18">
        <f t="shared" si="3"/>
        <v>9.090909090909092</v>
      </c>
      <c r="F26" s="16">
        <v>350</v>
      </c>
      <c r="G26" s="16">
        <v>400</v>
      </c>
      <c r="H26" s="18">
        <f>G26/F26*100</f>
        <v>114.28571428571428</v>
      </c>
      <c r="I26" s="16">
        <v>1500</v>
      </c>
      <c r="J26" s="16">
        <v>700</v>
      </c>
      <c r="K26" s="18">
        <f>J26/I26*100</f>
        <v>46.666666666666664</v>
      </c>
      <c r="L26" s="18"/>
      <c r="M26" s="18"/>
      <c r="N26" s="18"/>
      <c r="O26" s="16">
        <v>700</v>
      </c>
      <c r="P26" s="16">
        <v>400</v>
      </c>
      <c r="Q26" s="18">
        <f>P26/O26*100</f>
        <v>57.14285714285714</v>
      </c>
      <c r="R26" s="21"/>
      <c r="S26" s="21"/>
      <c r="T26" s="30"/>
      <c r="U26" s="21"/>
      <c r="V26" s="30"/>
    </row>
    <row r="27" spans="1:22" s="9" customFormat="1" ht="49.5" customHeight="1" outlineLevel="1">
      <c r="A27" s="17"/>
      <c r="B27" s="8" t="s">
        <v>15</v>
      </c>
      <c r="C27" s="32">
        <v>145</v>
      </c>
      <c r="D27" s="32">
        <v>15</v>
      </c>
      <c r="E27" s="19">
        <f t="shared" si="3"/>
        <v>10.344827586206897</v>
      </c>
      <c r="F27" s="12">
        <v>1340</v>
      </c>
      <c r="G27" s="12">
        <v>4309</v>
      </c>
      <c r="H27" s="19">
        <f t="shared" si="5"/>
        <v>321.56716417910445</v>
      </c>
      <c r="I27" s="12">
        <v>2000</v>
      </c>
      <c r="J27" s="12">
        <v>6100</v>
      </c>
      <c r="K27" s="19">
        <f>J27/I27*100</f>
        <v>305</v>
      </c>
      <c r="L27" s="19">
        <v>3000</v>
      </c>
      <c r="M27" s="19">
        <v>0</v>
      </c>
      <c r="N27" s="18">
        <f t="shared" si="4"/>
        <v>0</v>
      </c>
      <c r="O27" s="12">
        <v>6780</v>
      </c>
      <c r="P27" s="12">
        <v>3466</v>
      </c>
      <c r="Q27" s="19">
        <f t="shared" si="2"/>
        <v>51.12094395280236</v>
      </c>
      <c r="R27" s="12">
        <v>122</v>
      </c>
      <c r="S27" s="12">
        <v>110</v>
      </c>
      <c r="T27" s="30">
        <f>S27/R27*100</f>
        <v>90.1639344262295</v>
      </c>
      <c r="U27" s="12">
        <v>1719</v>
      </c>
      <c r="V27" s="30">
        <f>U27/S27*10</f>
        <v>156.27272727272728</v>
      </c>
    </row>
    <row r="28" spans="1:22" ht="68.25" customHeight="1">
      <c r="A28" s="17"/>
      <c r="B28" s="8" t="s">
        <v>16</v>
      </c>
      <c r="C28" s="32">
        <f>C20+C27</f>
        <v>1077</v>
      </c>
      <c r="D28" s="32">
        <f>D20+D27</f>
        <v>416</v>
      </c>
      <c r="E28" s="19">
        <f t="shared" si="3"/>
        <v>38.625812441968435</v>
      </c>
      <c r="F28" s="23">
        <f>F27+F20</f>
        <v>5310</v>
      </c>
      <c r="G28" s="23">
        <f>G27+G20</f>
        <v>9812</v>
      </c>
      <c r="H28" s="24">
        <f t="shared" si="5"/>
        <v>184.7834274952919</v>
      </c>
      <c r="I28" s="23">
        <f>I27+I20</f>
        <v>32623</v>
      </c>
      <c r="J28" s="23">
        <f>J27+J20</f>
        <v>50041</v>
      </c>
      <c r="K28" s="24">
        <f>J28/I28*100</f>
        <v>153.39177880636362</v>
      </c>
      <c r="L28" s="24">
        <f>L20+L27</f>
        <v>23325</v>
      </c>
      <c r="M28" s="24">
        <f>M27+M20</f>
        <v>6219</v>
      </c>
      <c r="N28" s="18">
        <f t="shared" si="4"/>
        <v>26.662379421221864</v>
      </c>
      <c r="O28" s="26">
        <f>SUM(O20+O27)</f>
        <v>22470</v>
      </c>
      <c r="P28" s="26">
        <f>SUM(P20+P27)</f>
        <v>13523</v>
      </c>
      <c r="Q28" s="19">
        <f t="shared" si="2"/>
        <v>60.18246550956832</v>
      </c>
      <c r="R28" s="26">
        <f>SUM(R20+R27)</f>
        <v>412</v>
      </c>
      <c r="S28" s="26">
        <f>SUM(S20+S27)</f>
        <v>244</v>
      </c>
      <c r="T28" s="30">
        <f>S28/R28*100</f>
        <v>59.22330097087378</v>
      </c>
      <c r="U28" s="26">
        <f>SUM(U20+U27)</f>
        <v>4791</v>
      </c>
      <c r="V28" s="30">
        <f>U28/S28*10</f>
        <v>196.35245901639342</v>
      </c>
    </row>
    <row r="29" spans="1:5" ht="30.75">
      <c r="A29" s="6"/>
      <c r="B29" s="7"/>
      <c r="C29" s="7"/>
      <c r="D29" s="7"/>
      <c r="E29" s="7"/>
    </row>
    <row r="30" spans="1:5" ht="30.75">
      <c r="A30" s="6"/>
      <c r="B30" s="7"/>
      <c r="C30" s="7"/>
      <c r="D30" s="7"/>
      <c r="E30" s="7"/>
    </row>
    <row r="31" spans="1:5" ht="30.75">
      <c r="A31" s="6"/>
      <c r="B31" s="7"/>
      <c r="C31" s="7"/>
      <c r="D31" s="7"/>
      <c r="E31" s="7"/>
    </row>
    <row r="32" spans="1:5" ht="30.75">
      <c r="A32" s="6"/>
      <c r="B32" s="5"/>
      <c r="C32" s="5"/>
      <c r="D32" s="5"/>
      <c r="E32" s="5"/>
    </row>
    <row r="33" spans="1:5" ht="30.75">
      <c r="A33" s="6"/>
      <c r="B33" s="5"/>
      <c r="C33" s="5"/>
      <c r="D33" s="5"/>
      <c r="E33" s="5"/>
    </row>
    <row r="34" spans="1:5" ht="30.75">
      <c r="A34" s="6"/>
      <c r="B34" s="5"/>
      <c r="C34" s="5"/>
      <c r="D34" s="5"/>
      <c r="E34" s="5"/>
    </row>
    <row r="35" spans="1:5" ht="30.75">
      <c r="A35" s="6"/>
      <c r="B35" s="5"/>
      <c r="C35" s="5"/>
      <c r="D35" s="5"/>
      <c r="E35" s="5"/>
    </row>
    <row r="36" spans="1:5" ht="30.75">
      <c r="A36" s="6"/>
      <c r="B36" s="5"/>
      <c r="C36" s="5"/>
      <c r="D36" s="5"/>
      <c r="E36" s="5"/>
    </row>
    <row r="37" spans="1:5" ht="30.75">
      <c r="A37" s="6"/>
      <c r="B37" s="5"/>
      <c r="C37" s="5"/>
      <c r="D37" s="5"/>
      <c r="E37" s="5"/>
    </row>
    <row r="38" spans="1:5" ht="30.75">
      <c r="A38" s="6"/>
      <c r="B38" s="5"/>
      <c r="C38" s="5"/>
      <c r="D38" s="5"/>
      <c r="E38" s="5"/>
    </row>
    <row r="39" spans="1:5" ht="30.75">
      <c r="A39" s="6"/>
      <c r="B39" s="5"/>
      <c r="C39" s="5"/>
      <c r="D39" s="5"/>
      <c r="E39" s="5"/>
    </row>
    <row r="40" spans="1:5" ht="30.75">
      <c r="A40" s="6"/>
      <c r="B40" s="5"/>
      <c r="C40" s="5"/>
      <c r="D40" s="5"/>
      <c r="E40" s="5"/>
    </row>
    <row r="41" spans="1:5" ht="30.75">
      <c r="A41" s="6"/>
      <c r="B41" s="5"/>
      <c r="C41" s="5"/>
      <c r="D41" s="5"/>
      <c r="E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15">
    <mergeCell ref="F2:N2"/>
    <mergeCell ref="L3:N3"/>
    <mergeCell ref="R2:V2"/>
    <mergeCell ref="U3:U4"/>
    <mergeCell ref="C1:U1"/>
    <mergeCell ref="B2:B4"/>
    <mergeCell ref="A2:A4"/>
    <mergeCell ref="I3:K3"/>
    <mergeCell ref="V3:V4"/>
    <mergeCell ref="R3:R4"/>
    <mergeCell ref="S3:S4"/>
    <mergeCell ref="T3:T4"/>
    <mergeCell ref="F3:H3"/>
    <mergeCell ref="O2:Q3"/>
    <mergeCell ref="C2:E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2020-09-18T05:07:59Z</cp:lastPrinted>
  <dcterms:created xsi:type="dcterms:W3CDTF">2001-05-07T11:51:26Z</dcterms:created>
  <dcterms:modified xsi:type="dcterms:W3CDTF">2020-09-18T05:08:31Z</dcterms:modified>
  <cp:category/>
  <cp:version/>
  <cp:contentType/>
  <cp:contentStatus/>
</cp:coreProperties>
</file>