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2120" windowHeight="672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<sst xmlns="http://schemas.openxmlformats.org/spreadsheetml/2006/main" count="56" uniqueCount="34">
  <si>
    <t>СВЕДЕНИЯ</t>
  </si>
  <si>
    <t>СХПК им.Ленина</t>
  </si>
  <si>
    <t>По району</t>
  </si>
  <si>
    <t>СХПК "Труд"</t>
  </si>
  <si>
    <t>Средний удой, кг</t>
  </si>
  <si>
    <t>Продано в физическом весе, кг</t>
  </si>
  <si>
    <t>Товарность, %</t>
  </si>
  <si>
    <t>ООО "Эмметево"</t>
  </si>
  <si>
    <t>ООО "Яманчурино"</t>
  </si>
  <si>
    <t>ООО "Урожай"</t>
  </si>
  <si>
    <t>ООО "Победа"</t>
  </si>
  <si>
    <t>Валовой надой, кг</t>
  </si>
  <si>
    <t>Поголовье коров</t>
  </si>
  <si>
    <t>СХПК "Колос"</t>
  </si>
  <si>
    <t>СХПК "Сатурн"</t>
  </si>
  <si>
    <t>СХПК "Рассвет"</t>
  </si>
  <si>
    <t>СХПК "Комбайн"</t>
  </si>
  <si>
    <t>СХПК "Кушка"</t>
  </si>
  <si>
    <t>ООО "Энтепе"</t>
  </si>
  <si>
    <t xml:space="preserve"> ЗАО "Прогресс"</t>
  </si>
  <si>
    <t>Наименование  хозяйств</t>
  </si>
  <si>
    <t xml:space="preserve">Остаток молока </t>
  </si>
  <si>
    <t>Количество телят</t>
  </si>
  <si>
    <t>Расход молока на 1 теленка</t>
  </si>
  <si>
    <t>В магазины</t>
  </si>
  <si>
    <t>ОАО Яльчикский сыродельный завод -1</t>
  </si>
  <si>
    <t>К(Ф)Х Бикулова А.Н.</t>
  </si>
  <si>
    <t>К(Ф)Х Смирнова В.П.</t>
  </si>
  <si>
    <t>Наименование хозяйств</t>
  </si>
  <si>
    <t>с. Батырево</t>
  </si>
  <si>
    <t>с Комсомольское</t>
  </si>
  <si>
    <t xml:space="preserve">(+), (-) к 2018 году                 </t>
  </si>
  <si>
    <t>СПСК "Молочный двор" Казаков</t>
  </si>
  <si>
    <t xml:space="preserve"> по надою молока  за 09.07.2020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</si>
</sst>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2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54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4" borderId="0" applyNumberFormat="0" applyBorder="0" applyAlignment="0" applyProtection="0"/>
    <xf numFmtId="0" fontId="6" fillId="5" borderId="0" applyNumberFormat="0" applyBorder="0" applyAlignment="0" applyProtection="0"/>
    <xf numFmtId="0" fontId="25" fillId="6" borderId="0" applyNumberFormat="0" applyBorder="0" applyAlignment="0" applyProtection="0"/>
    <xf numFmtId="0" fontId="6" fillId="7" borderId="0" applyNumberFormat="0" applyBorder="0" applyAlignment="0" applyProtection="0"/>
    <xf numFmtId="0" fontId="25" fillId="8" borderId="0" applyNumberFormat="0" applyBorder="0" applyAlignment="0" applyProtection="0"/>
    <xf numFmtId="0" fontId="6" fillId="9" borderId="0" applyNumberFormat="0" applyBorder="0" applyAlignment="0" applyProtection="0"/>
    <xf numFmtId="0" fontId="25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6" fillId="15" borderId="0" applyNumberFormat="0" applyBorder="0" applyAlignment="0" applyProtection="0"/>
    <xf numFmtId="0" fontId="25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9" borderId="0" applyNumberFormat="0" applyBorder="0" applyAlignment="0" applyProtection="0"/>
    <xf numFmtId="0" fontId="25" fillId="21" borderId="0" applyNumberFormat="0" applyBorder="0" applyAlignment="0" applyProtection="0"/>
    <xf numFmtId="0" fontId="6" fillId="15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55" borderId="21" xfId="0" applyFont="1" applyFill="1" applyBorder="1" applyAlignment="1">
      <alignment horizontal="left" wrapText="1"/>
    </xf>
    <xf numFmtId="0" fontId="5" fillId="55" borderId="19" xfId="0" applyFont="1" applyFill="1" applyBorder="1" applyAlignment="1">
      <alignment horizontal="left" wrapText="1"/>
    </xf>
    <xf numFmtId="0" fontId="3" fillId="55" borderId="21" xfId="0" applyFont="1" applyFill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168" fontId="24" fillId="0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0" fillId="0" borderId="2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3" fillId="56" borderId="19" xfId="0" applyFont="1" applyFill="1" applyBorder="1" applyAlignment="1">
      <alignment horizontal="center" vertical="center" wrapText="1"/>
    </xf>
    <xf numFmtId="168" fontId="3" fillId="56" borderId="19" xfId="0" applyNumberFormat="1" applyFont="1" applyFill="1" applyBorder="1" applyAlignment="1">
      <alignment horizontal="center" vertical="center" wrapText="1"/>
    </xf>
    <xf numFmtId="1" fontId="3" fillId="56" borderId="19" xfId="0" applyNumberFormat="1" applyFont="1" applyFill="1" applyBorder="1" applyAlignment="1">
      <alignment horizontal="center" vertical="center" wrapText="1"/>
    </xf>
    <xf numFmtId="0" fontId="3" fillId="56" borderId="20" xfId="0" applyFont="1" applyFill="1" applyBorder="1" applyAlignment="1">
      <alignment horizontal="center" vertical="center" wrapText="1"/>
    </xf>
    <xf numFmtId="0" fontId="3" fillId="56" borderId="0" xfId="0" applyFont="1" applyFill="1" applyAlignment="1">
      <alignment/>
    </xf>
    <xf numFmtId="0" fontId="3" fillId="56" borderId="24" xfId="0" applyFont="1" applyFill="1" applyBorder="1" applyAlignment="1">
      <alignment horizontal="center" vertical="center" wrapText="1"/>
    </xf>
    <xf numFmtId="0" fontId="3" fillId="56" borderId="20" xfId="0" applyFont="1" applyFill="1" applyBorder="1" applyAlignment="1">
      <alignment horizontal="left" wrapText="1"/>
    </xf>
    <xf numFmtId="0" fontId="3" fillId="56" borderId="0" xfId="0" applyFont="1" applyFill="1" applyAlignment="1">
      <alignment vertical="center"/>
    </xf>
    <xf numFmtId="0" fontId="3" fillId="56" borderId="0" xfId="0" applyFont="1" applyFill="1" applyAlignment="1">
      <alignment/>
    </xf>
    <xf numFmtId="0" fontId="3" fillId="56" borderId="0" xfId="0" applyFont="1" applyFill="1" applyAlignment="1">
      <alignment/>
    </xf>
    <xf numFmtId="0" fontId="3" fillId="56" borderId="21" xfId="0" applyFont="1" applyFill="1" applyBorder="1" applyAlignment="1">
      <alignment horizontal="left" vertical="center" wrapText="1"/>
    </xf>
    <xf numFmtId="0" fontId="3" fillId="56" borderId="21" xfId="0" applyFont="1" applyFill="1" applyBorder="1" applyAlignment="1">
      <alignment horizontal="left" wrapText="1"/>
    </xf>
    <xf numFmtId="0" fontId="3" fillId="56" borderId="21" xfId="0" applyFont="1" applyFill="1" applyBorder="1" applyAlignment="1">
      <alignment horizontal="left" wrapText="1"/>
    </xf>
    <xf numFmtId="0" fontId="3" fillId="56" borderId="20" xfId="0" applyFont="1" applyFill="1" applyBorder="1" applyAlignment="1">
      <alignment horizontal="left" wrapText="1"/>
    </xf>
    <xf numFmtId="168" fontId="5" fillId="0" borderId="20" xfId="0" applyNumberFormat="1" applyFont="1" applyFill="1" applyBorder="1" applyAlignment="1">
      <alignment horizontal="center" vertical="center"/>
    </xf>
    <xf numFmtId="168" fontId="3" fillId="55" borderId="19" xfId="0" applyNumberFormat="1" applyFont="1" applyFill="1" applyBorder="1" applyAlignment="1">
      <alignment horizontal="center" vertical="center" wrapText="1"/>
    </xf>
    <xf numFmtId="168" fontId="3" fillId="56" borderId="19" xfId="0" applyNumberFormat="1" applyFont="1" applyFill="1" applyBorder="1" applyAlignment="1">
      <alignment horizontal="center" vertical="center" wrapText="1"/>
    </xf>
    <xf numFmtId="168" fontId="3" fillId="0" borderId="19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3 2" xfId="89"/>
    <cellStyle name="Обычный 3 3" xfId="90"/>
    <cellStyle name="Обычный 4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 topLeftCell="A1">
      <selection activeCell="D15" sqref="D15"/>
    </sheetView>
  </sheetViews>
  <sheetFormatPr defaultColWidth="9.00390625" defaultRowHeight="12.75"/>
  <cols>
    <col min="1" max="1" width="21.00390625" style="0" customWidth="1"/>
    <col min="2" max="2" width="9.75390625" style="0" customWidth="1"/>
    <col min="3" max="3" width="6.875" style="0" customWidth="1"/>
    <col min="4" max="4" width="6.375" style="24" customWidth="1"/>
    <col min="5" max="5" width="8.75390625" style="0" customWidth="1"/>
    <col min="6" max="6" width="11.00390625" style="0" customWidth="1"/>
    <col min="7" max="7" width="7.00390625" style="0" customWidth="1"/>
    <col min="8" max="8" width="10.00390625" style="0" customWidth="1"/>
  </cols>
  <sheetData>
    <row r="1" spans="1:8" ht="12.75">
      <c r="A1" s="2"/>
      <c r="B1" s="2"/>
      <c r="C1" s="49" t="s">
        <v>0</v>
      </c>
      <c r="D1" s="49"/>
      <c r="E1" s="3"/>
      <c r="F1" s="3"/>
      <c r="G1" s="3"/>
      <c r="H1" s="3"/>
    </row>
    <row r="2" spans="1:8" ht="12.75">
      <c r="A2" s="3"/>
      <c r="B2" s="3"/>
      <c r="C2" s="3"/>
      <c r="D2" s="21"/>
      <c r="E2" s="3"/>
      <c r="F2" s="3"/>
      <c r="G2" s="3"/>
      <c r="H2" s="3"/>
    </row>
    <row r="3" spans="1:8" ht="12.75">
      <c r="A3" s="3"/>
      <c r="B3" s="48" t="s">
        <v>33</v>
      </c>
      <c r="C3" s="48"/>
      <c r="D3" s="48"/>
      <c r="E3" s="48"/>
      <c r="F3" s="48"/>
      <c r="G3" s="4"/>
      <c r="H3" s="4"/>
    </row>
    <row r="4" spans="1:8" ht="12.75">
      <c r="A4" s="4"/>
      <c r="B4" s="4"/>
      <c r="C4" s="4"/>
      <c r="D4" s="22"/>
      <c r="E4" s="4"/>
      <c r="F4" s="4"/>
      <c r="G4" s="4"/>
      <c r="H4" s="4"/>
    </row>
    <row r="5" spans="1:8" ht="38.25" customHeight="1">
      <c r="A5" s="45" t="s">
        <v>28</v>
      </c>
      <c r="B5" s="45" t="s">
        <v>11</v>
      </c>
      <c r="C5" s="50" t="s">
        <v>4</v>
      </c>
      <c r="D5" s="51"/>
      <c r="E5" s="54" t="s">
        <v>31</v>
      </c>
      <c r="F5" s="52" t="s">
        <v>5</v>
      </c>
      <c r="G5" s="45" t="s">
        <v>6</v>
      </c>
      <c r="H5" s="45" t="s">
        <v>12</v>
      </c>
    </row>
    <row r="6" spans="1:8" ht="12.75">
      <c r="A6" s="47"/>
      <c r="B6" s="47"/>
      <c r="C6" s="1">
        <v>2020</v>
      </c>
      <c r="D6" s="26">
        <v>2019</v>
      </c>
      <c r="E6" s="55"/>
      <c r="F6" s="53"/>
      <c r="G6" s="47"/>
      <c r="H6" s="46"/>
    </row>
    <row r="7" spans="1:9" s="34" customFormat="1" ht="16.5" customHeight="1">
      <c r="A7" s="37" t="s">
        <v>19</v>
      </c>
      <c r="B7" s="27">
        <v>10635</v>
      </c>
      <c r="C7" s="41">
        <f aca="true" t="shared" si="0" ref="C7:C19">B7/H7</f>
        <v>17.29268292682927</v>
      </c>
      <c r="D7" s="44">
        <v>17.14959349593496</v>
      </c>
      <c r="E7" s="28">
        <f aca="true" t="shared" si="1" ref="E7:E19">C7-D7</f>
        <v>0.14308943089431025</v>
      </c>
      <c r="F7" s="27">
        <v>8753</v>
      </c>
      <c r="G7" s="29">
        <f aca="true" t="shared" si="2" ref="G7:G19">F7/B7*100</f>
        <v>82.30371415138693</v>
      </c>
      <c r="H7" s="32">
        <v>615</v>
      </c>
      <c r="I7" s="34" t="s">
        <v>25</v>
      </c>
    </row>
    <row r="8" spans="1:9" s="31" customFormat="1" ht="14.25" customHeight="1">
      <c r="A8" s="38" t="s">
        <v>1</v>
      </c>
      <c r="B8" s="27">
        <v>3020</v>
      </c>
      <c r="C8" s="41">
        <f t="shared" si="0"/>
        <v>15.1</v>
      </c>
      <c r="D8" s="42">
        <v>15.5</v>
      </c>
      <c r="E8" s="28">
        <f t="shared" si="1"/>
        <v>-0.40000000000000036</v>
      </c>
      <c r="F8" s="27">
        <v>2900</v>
      </c>
      <c r="G8" s="29">
        <f t="shared" si="2"/>
        <v>96.02649006622516</v>
      </c>
      <c r="H8" s="32">
        <v>200</v>
      </c>
      <c r="I8" s="31" t="s">
        <v>25</v>
      </c>
    </row>
    <row r="9" spans="1:9" s="31" customFormat="1" ht="14.25" customHeight="1">
      <c r="A9" s="39" t="s">
        <v>3</v>
      </c>
      <c r="B9" s="27">
        <v>3600</v>
      </c>
      <c r="C9" s="41">
        <f t="shared" si="0"/>
        <v>21.686746987951807</v>
      </c>
      <c r="D9" s="43">
        <v>17.46987951807229</v>
      </c>
      <c r="E9" s="28">
        <f t="shared" si="1"/>
        <v>4.216867469879517</v>
      </c>
      <c r="F9" s="27">
        <v>3300</v>
      </c>
      <c r="G9" s="29">
        <f t="shared" si="2"/>
        <v>91.66666666666666</v>
      </c>
      <c r="H9" s="32">
        <v>166</v>
      </c>
      <c r="I9" s="31" t="s">
        <v>25</v>
      </c>
    </row>
    <row r="10" spans="1:9" s="31" customFormat="1" ht="15" customHeight="1">
      <c r="A10" s="39" t="s">
        <v>7</v>
      </c>
      <c r="B10" s="27">
        <v>6400</v>
      </c>
      <c r="C10" s="41">
        <f t="shared" si="0"/>
        <v>29.09090909090909</v>
      </c>
      <c r="D10" s="42">
        <v>27</v>
      </c>
      <c r="E10" s="28">
        <f t="shared" si="1"/>
        <v>2.09090909090909</v>
      </c>
      <c r="F10" s="27">
        <v>6100</v>
      </c>
      <c r="G10" s="29">
        <f t="shared" si="2"/>
        <v>95.3125</v>
      </c>
      <c r="H10" s="32">
        <v>220</v>
      </c>
      <c r="I10" s="35" t="s">
        <v>32</v>
      </c>
    </row>
    <row r="11" spans="1:11" s="31" customFormat="1" ht="14.25" customHeight="1">
      <c r="A11" s="39" t="s">
        <v>8</v>
      </c>
      <c r="B11" s="27">
        <v>3460</v>
      </c>
      <c r="C11" s="41">
        <f t="shared" si="0"/>
        <v>14.416666666666666</v>
      </c>
      <c r="D11" s="42">
        <v>15.5</v>
      </c>
      <c r="E11" s="28">
        <f t="shared" si="1"/>
        <v>-1.083333333333334</v>
      </c>
      <c r="F11" s="27">
        <v>3355</v>
      </c>
      <c r="G11" s="29">
        <f t="shared" si="2"/>
        <v>96.96531791907515</v>
      </c>
      <c r="H11" s="32">
        <v>240</v>
      </c>
      <c r="I11" s="31" t="s">
        <v>25</v>
      </c>
      <c r="J11" s="36"/>
      <c r="K11" s="36"/>
    </row>
    <row r="12" spans="1:9" s="31" customFormat="1" ht="15" customHeight="1">
      <c r="A12" s="39" t="s">
        <v>14</v>
      </c>
      <c r="B12" s="27">
        <v>4073</v>
      </c>
      <c r="C12" s="41">
        <f t="shared" si="0"/>
        <v>23.408045977011493</v>
      </c>
      <c r="D12" s="42">
        <v>23.419540229885058</v>
      </c>
      <c r="E12" s="28">
        <f t="shared" si="1"/>
        <v>-0.011494252873564648</v>
      </c>
      <c r="F12" s="27">
        <v>3845</v>
      </c>
      <c r="G12" s="29">
        <f t="shared" si="2"/>
        <v>94.4021605696047</v>
      </c>
      <c r="H12" s="32">
        <v>174</v>
      </c>
      <c r="I12" s="31" t="s">
        <v>25</v>
      </c>
    </row>
    <row r="13" spans="1:9" s="31" customFormat="1" ht="14.25" customHeight="1">
      <c r="A13" s="39" t="s">
        <v>15</v>
      </c>
      <c r="B13" s="27">
        <v>3672</v>
      </c>
      <c r="C13" s="41">
        <f t="shared" si="0"/>
        <v>20.74576271186441</v>
      </c>
      <c r="D13" s="42">
        <v>22.92090395480226</v>
      </c>
      <c r="E13" s="28">
        <f t="shared" si="1"/>
        <v>-2.175141242937851</v>
      </c>
      <c r="F13" s="27">
        <v>3532</v>
      </c>
      <c r="G13" s="29">
        <f t="shared" si="2"/>
        <v>96.18736383442265</v>
      </c>
      <c r="H13" s="32">
        <v>177</v>
      </c>
      <c r="I13" s="31" t="s">
        <v>25</v>
      </c>
    </row>
    <row r="14" spans="1:9" s="31" customFormat="1" ht="15" customHeight="1">
      <c r="A14" s="39" t="s">
        <v>16</v>
      </c>
      <c r="B14" s="27">
        <v>6330</v>
      </c>
      <c r="C14" s="41">
        <f t="shared" si="0"/>
        <v>17.830985915492956</v>
      </c>
      <c r="D14" s="42">
        <v>18.1</v>
      </c>
      <c r="E14" s="28">
        <f t="shared" si="1"/>
        <v>-0.2690140845070452</v>
      </c>
      <c r="F14" s="27">
        <v>5570</v>
      </c>
      <c r="G14" s="29">
        <f t="shared" si="2"/>
        <v>87.99368088467614</v>
      </c>
      <c r="H14" s="32">
        <v>355</v>
      </c>
      <c r="I14" s="31" t="s">
        <v>25</v>
      </c>
    </row>
    <row r="15" spans="1:9" s="31" customFormat="1" ht="15" customHeight="1">
      <c r="A15" s="39" t="s">
        <v>10</v>
      </c>
      <c r="B15" s="27">
        <v>8462</v>
      </c>
      <c r="C15" s="41">
        <f t="shared" si="0"/>
        <v>26.44375</v>
      </c>
      <c r="D15" s="42">
        <v>24.177419354838708</v>
      </c>
      <c r="E15" s="28">
        <f t="shared" si="1"/>
        <v>2.2663306451612932</v>
      </c>
      <c r="F15" s="27">
        <v>7912</v>
      </c>
      <c r="G15" s="29">
        <f t="shared" si="2"/>
        <v>93.50035452611675</v>
      </c>
      <c r="H15" s="32">
        <v>320</v>
      </c>
      <c r="I15" s="31" t="s">
        <v>25</v>
      </c>
    </row>
    <row r="16" spans="1:9" s="31" customFormat="1" ht="15" customHeight="1">
      <c r="A16" s="40" t="s">
        <v>18</v>
      </c>
      <c r="B16" s="27">
        <v>5890</v>
      </c>
      <c r="C16" s="41">
        <f t="shared" si="0"/>
        <v>18.878205128205128</v>
      </c>
      <c r="D16" s="43">
        <v>18.669871794871796</v>
      </c>
      <c r="E16" s="28">
        <f t="shared" si="1"/>
        <v>0.20833333333333215</v>
      </c>
      <c r="F16" s="27">
        <v>4920</v>
      </c>
      <c r="G16" s="29">
        <f>F16/B16*100</f>
        <v>83.5314091680815</v>
      </c>
      <c r="H16" s="30">
        <v>312</v>
      </c>
      <c r="I16" s="31" t="s">
        <v>25</v>
      </c>
    </row>
    <row r="17" spans="1:9" s="31" customFormat="1" ht="14.25" customHeight="1">
      <c r="A17" s="33" t="s">
        <v>26</v>
      </c>
      <c r="B17" s="27">
        <v>2020</v>
      </c>
      <c r="C17" s="41">
        <f t="shared" si="0"/>
        <v>17.11864406779661</v>
      </c>
      <c r="D17" s="43">
        <v>16.694915254237287</v>
      </c>
      <c r="E17" s="28">
        <f t="shared" si="1"/>
        <v>0.4237288135593218</v>
      </c>
      <c r="F17" s="27">
        <v>1870</v>
      </c>
      <c r="G17" s="29">
        <f>F17/B17*100</f>
        <v>92.57425742574257</v>
      </c>
      <c r="H17" s="30">
        <v>118</v>
      </c>
      <c r="I17" s="31" t="s">
        <v>29</v>
      </c>
    </row>
    <row r="18" spans="1:9" s="31" customFormat="1" ht="14.25" customHeight="1">
      <c r="A18" s="33" t="s">
        <v>27</v>
      </c>
      <c r="B18" s="27">
        <v>3950</v>
      </c>
      <c r="C18" s="41">
        <f t="shared" si="0"/>
        <v>17.555555555555557</v>
      </c>
      <c r="D18" s="43">
        <v>16</v>
      </c>
      <c r="E18" s="28">
        <f t="shared" si="1"/>
        <v>1.5555555555555571</v>
      </c>
      <c r="F18" s="27">
        <v>3560</v>
      </c>
      <c r="G18" s="29">
        <f>F18/B18*100</f>
        <v>90.12658227848101</v>
      </c>
      <c r="H18" s="30">
        <v>225</v>
      </c>
      <c r="I18" s="31" t="s">
        <v>30</v>
      </c>
    </row>
    <row r="19" spans="1:11" ht="17.25" customHeight="1">
      <c r="A19" s="7" t="s">
        <v>2</v>
      </c>
      <c r="B19" s="17">
        <f>SUM(B7:B18)</f>
        <v>61512</v>
      </c>
      <c r="C19" s="41">
        <f t="shared" si="0"/>
        <v>19.70275464445868</v>
      </c>
      <c r="D19" s="44">
        <v>19.445790618204413</v>
      </c>
      <c r="E19" s="28">
        <f t="shared" si="1"/>
        <v>0.2569640262542663</v>
      </c>
      <c r="F19" s="17">
        <f>SUM(F7:F18)</f>
        <v>55617</v>
      </c>
      <c r="G19" s="18">
        <f t="shared" si="2"/>
        <v>90.41650409676161</v>
      </c>
      <c r="H19" s="25">
        <f>SUM(H7:H18)</f>
        <v>3122</v>
      </c>
      <c r="I19" s="5"/>
      <c r="J19" s="5"/>
      <c r="K19" s="5"/>
    </row>
    <row r="20" spans="3:9" ht="12.75">
      <c r="C20" s="20"/>
      <c r="E20" s="20"/>
      <c r="I20" s="5"/>
    </row>
    <row r="21" ht="12.75">
      <c r="D21" s="23"/>
    </row>
  </sheetData>
  <sheetProtection/>
  <mergeCells count="9">
    <mergeCell ref="H5:H6"/>
    <mergeCell ref="G5:G6"/>
    <mergeCell ref="B3:F3"/>
    <mergeCell ref="C1:D1"/>
    <mergeCell ref="A5:A6"/>
    <mergeCell ref="B5:B6"/>
    <mergeCell ref="C5:D5"/>
    <mergeCell ref="F5:F6"/>
    <mergeCell ref="E5:E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20"/>
  <sheetViews>
    <sheetView workbookViewId="0" topLeftCell="A1">
      <selection activeCell="B7" sqref="B7"/>
    </sheetView>
  </sheetViews>
  <sheetFormatPr defaultColWidth="9.00390625" defaultRowHeight="12.75"/>
  <cols>
    <col min="1" max="1" width="24.375" style="0" customWidth="1"/>
    <col min="2" max="2" width="11.00390625" style="0" customWidth="1"/>
    <col min="3" max="3" width="14.00390625" style="0" customWidth="1"/>
    <col min="4" max="4" width="12.00390625" style="0" customWidth="1"/>
    <col min="5" max="5" width="15.75390625" style="0" customWidth="1"/>
    <col min="6" max="6" width="11.625" style="0" customWidth="1"/>
    <col min="7" max="7" width="11.25390625" style="0" customWidth="1"/>
  </cols>
  <sheetData>
    <row r="5" spans="1:8" ht="48.75" customHeight="1">
      <c r="A5" s="45" t="s">
        <v>20</v>
      </c>
      <c r="B5" s="45" t="s">
        <v>11</v>
      </c>
      <c r="C5" s="52" t="s">
        <v>5</v>
      </c>
      <c r="D5" s="45" t="s">
        <v>6</v>
      </c>
      <c r="E5" s="58" t="s">
        <v>21</v>
      </c>
      <c r="F5" s="56" t="s">
        <v>22</v>
      </c>
      <c r="G5" s="57" t="s">
        <v>23</v>
      </c>
      <c r="H5" s="57" t="s">
        <v>24</v>
      </c>
    </row>
    <row r="6" spans="1:8" ht="19.5" customHeight="1">
      <c r="A6" s="47"/>
      <c r="B6" s="47"/>
      <c r="C6" s="53"/>
      <c r="D6" s="47"/>
      <c r="E6" s="59"/>
      <c r="F6" s="56"/>
      <c r="G6" s="46"/>
      <c r="H6" s="46"/>
    </row>
    <row r="7" spans="1:8" ht="19.5" customHeight="1">
      <c r="A7" s="8" t="s">
        <v>19</v>
      </c>
      <c r="B7" s="13">
        <v>7719</v>
      </c>
      <c r="C7" s="13">
        <v>6848</v>
      </c>
      <c r="D7" s="14">
        <f aca="true" t="shared" si="0" ref="D7:D20">C7/B7*100</f>
        <v>88.71615494235004</v>
      </c>
      <c r="E7" s="12">
        <f>B7-C7</f>
        <v>871</v>
      </c>
      <c r="F7" s="11">
        <v>218</v>
      </c>
      <c r="G7" s="19">
        <f>E7/F7</f>
        <v>3.9954128440366974</v>
      </c>
      <c r="H7" s="11">
        <v>146</v>
      </c>
    </row>
    <row r="8" spans="1:8" ht="19.5" customHeight="1">
      <c r="A8" s="10" t="s">
        <v>1</v>
      </c>
      <c r="B8" s="15">
        <v>1950</v>
      </c>
      <c r="C8" s="15">
        <v>1750</v>
      </c>
      <c r="D8" s="16">
        <f t="shared" si="0"/>
        <v>89.74358974358975</v>
      </c>
      <c r="E8" s="12">
        <f aca="true" t="shared" si="1" ref="E8:E20">B8-C8</f>
        <v>200</v>
      </c>
      <c r="F8" s="11">
        <v>28</v>
      </c>
      <c r="G8" s="19">
        <f>E8/F8</f>
        <v>7.142857142857143</v>
      </c>
      <c r="H8" s="6"/>
    </row>
    <row r="9" spans="1:8" ht="19.5" customHeight="1">
      <c r="A9" s="10" t="s">
        <v>3</v>
      </c>
      <c r="B9" s="15">
        <v>1425</v>
      </c>
      <c r="C9" s="15">
        <v>1300</v>
      </c>
      <c r="D9" s="16">
        <f t="shared" si="0"/>
        <v>91.22807017543859</v>
      </c>
      <c r="E9" s="12">
        <f t="shared" si="1"/>
        <v>125</v>
      </c>
      <c r="F9" s="11">
        <v>20</v>
      </c>
      <c r="G9" s="19">
        <f aca="true" t="shared" si="2" ref="G9:G20">E9/F9</f>
        <v>6.25</v>
      </c>
      <c r="H9" s="6"/>
    </row>
    <row r="10" spans="1:8" ht="19.5" customHeight="1">
      <c r="A10" s="10" t="s">
        <v>7</v>
      </c>
      <c r="B10" s="15">
        <v>2400</v>
      </c>
      <c r="C10" s="15">
        <v>2280</v>
      </c>
      <c r="D10" s="16">
        <f t="shared" si="0"/>
        <v>95</v>
      </c>
      <c r="E10" s="12">
        <f t="shared" si="1"/>
        <v>120</v>
      </c>
      <c r="F10" s="11">
        <v>15</v>
      </c>
      <c r="G10" s="19">
        <f t="shared" si="2"/>
        <v>8</v>
      </c>
      <c r="H10" s="6"/>
    </row>
    <row r="11" spans="1:8" ht="19.5" customHeight="1">
      <c r="A11" s="10" t="s">
        <v>8</v>
      </c>
      <c r="B11" s="15">
        <v>3310</v>
      </c>
      <c r="C11" s="15">
        <v>3210</v>
      </c>
      <c r="D11" s="16">
        <f t="shared" si="0"/>
        <v>96.97885196374622</v>
      </c>
      <c r="E11" s="12">
        <f t="shared" si="1"/>
        <v>100</v>
      </c>
      <c r="F11" s="11">
        <v>20</v>
      </c>
      <c r="G11" s="19">
        <f t="shared" si="2"/>
        <v>5</v>
      </c>
      <c r="H11" s="6"/>
    </row>
    <row r="12" spans="1:8" ht="19.5" customHeight="1">
      <c r="A12" s="10" t="s">
        <v>13</v>
      </c>
      <c r="B12" s="15">
        <v>1080</v>
      </c>
      <c r="C12" s="15">
        <v>980</v>
      </c>
      <c r="D12" s="16">
        <f t="shared" si="0"/>
        <v>90.74074074074075</v>
      </c>
      <c r="E12" s="12">
        <f t="shared" si="1"/>
        <v>100</v>
      </c>
      <c r="F12" s="11">
        <v>13</v>
      </c>
      <c r="G12" s="19">
        <f t="shared" si="2"/>
        <v>7.6923076923076925</v>
      </c>
      <c r="H12" s="6"/>
    </row>
    <row r="13" spans="1:8" ht="19.5" customHeight="1">
      <c r="A13" s="10" t="s">
        <v>14</v>
      </c>
      <c r="B13" s="15">
        <v>2092</v>
      </c>
      <c r="C13" s="15">
        <v>1840</v>
      </c>
      <c r="D13" s="16">
        <f t="shared" si="0"/>
        <v>87.95411089866157</v>
      </c>
      <c r="E13" s="12">
        <f t="shared" si="1"/>
        <v>252</v>
      </c>
      <c r="F13" s="11">
        <v>31</v>
      </c>
      <c r="G13" s="19">
        <f t="shared" si="2"/>
        <v>8.129032258064516</v>
      </c>
      <c r="H13" s="6"/>
    </row>
    <row r="14" spans="1:8" ht="19.5" customHeight="1">
      <c r="A14" s="10" t="s">
        <v>9</v>
      </c>
      <c r="B14" s="15">
        <v>1140</v>
      </c>
      <c r="C14" s="15">
        <v>980</v>
      </c>
      <c r="D14" s="16">
        <f t="shared" si="0"/>
        <v>85.96491228070175</v>
      </c>
      <c r="E14" s="12">
        <f t="shared" si="1"/>
        <v>160</v>
      </c>
      <c r="F14" s="11">
        <v>20</v>
      </c>
      <c r="G14" s="19">
        <f t="shared" si="2"/>
        <v>8</v>
      </c>
      <c r="H14" s="6"/>
    </row>
    <row r="15" spans="1:8" ht="19.5" customHeight="1">
      <c r="A15" s="10" t="s">
        <v>15</v>
      </c>
      <c r="B15" s="15">
        <v>2548</v>
      </c>
      <c r="C15" s="15">
        <v>2398</v>
      </c>
      <c r="D15" s="16">
        <f t="shared" si="0"/>
        <v>94.11302982731554</v>
      </c>
      <c r="E15" s="12">
        <f t="shared" si="1"/>
        <v>150</v>
      </c>
      <c r="F15" s="11">
        <v>19</v>
      </c>
      <c r="G15" s="19">
        <f t="shared" si="2"/>
        <v>7.894736842105263</v>
      </c>
      <c r="H15" s="6"/>
    </row>
    <row r="16" spans="1:8" ht="19.5" customHeight="1">
      <c r="A16" s="10" t="s">
        <v>16</v>
      </c>
      <c r="B16" s="15">
        <v>5228</v>
      </c>
      <c r="C16" s="15">
        <v>5081</v>
      </c>
      <c r="D16" s="16">
        <f t="shared" si="0"/>
        <v>97.18821729150727</v>
      </c>
      <c r="E16" s="12">
        <f t="shared" si="1"/>
        <v>147</v>
      </c>
      <c r="F16" s="11">
        <v>30</v>
      </c>
      <c r="G16" s="19">
        <f t="shared" si="2"/>
        <v>4.9</v>
      </c>
      <c r="H16" s="6"/>
    </row>
    <row r="17" spans="1:8" ht="19.5" customHeight="1">
      <c r="A17" s="10" t="s">
        <v>10</v>
      </c>
      <c r="B17" s="15">
        <v>4727</v>
      </c>
      <c r="C17" s="15">
        <v>4551</v>
      </c>
      <c r="D17" s="16">
        <f t="shared" si="0"/>
        <v>96.27670827163105</v>
      </c>
      <c r="E17" s="12">
        <f t="shared" si="1"/>
        <v>176</v>
      </c>
      <c r="F17" s="11">
        <v>25</v>
      </c>
      <c r="G17" s="19">
        <f t="shared" si="2"/>
        <v>7.04</v>
      </c>
      <c r="H17" s="6"/>
    </row>
    <row r="18" spans="1:8" ht="19.5" customHeight="1">
      <c r="A18" s="10" t="s">
        <v>17</v>
      </c>
      <c r="B18" s="15">
        <v>930</v>
      </c>
      <c r="C18" s="15">
        <v>750</v>
      </c>
      <c r="D18" s="16">
        <f t="shared" si="0"/>
        <v>80.64516129032258</v>
      </c>
      <c r="E18" s="12">
        <f t="shared" si="1"/>
        <v>180</v>
      </c>
      <c r="F18" s="11">
        <v>45</v>
      </c>
      <c r="G18" s="19">
        <f t="shared" si="2"/>
        <v>4</v>
      </c>
      <c r="H18" s="6"/>
    </row>
    <row r="19" spans="1:8" ht="18" customHeight="1">
      <c r="A19" s="9" t="s">
        <v>18</v>
      </c>
      <c r="B19" s="15">
        <v>2600</v>
      </c>
      <c r="C19" s="15">
        <v>2500</v>
      </c>
      <c r="D19" s="16">
        <f t="shared" si="0"/>
        <v>96.15384615384616</v>
      </c>
      <c r="E19" s="12">
        <f t="shared" si="1"/>
        <v>100</v>
      </c>
      <c r="F19" s="11">
        <v>13</v>
      </c>
      <c r="G19" s="19">
        <f t="shared" si="2"/>
        <v>7.6923076923076925</v>
      </c>
      <c r="H19" s="6"/>
    </row>
    <row r="20" spans="1:8" ht="19.5" customHeight="1">
      <c r="A20" s="7" t="s">
        <v>2</v>
      </c>
      <c r="B20" s="17">
        <f>SUM(B7:B18)</f>
        <v>34549</v>
      </c>
      <c r="C20" s="17">
        <f>SUM(C7:C18)</f>
        <v>31968</v>
      </c>
      <c r="D20" s="18">
        <f t="shared" si="0"/>
        <v>92.52945092477351</v>
      </c>
      <c r="E20" s="12">
        <f t="shared" si="1"/>
        <v>2581</v>
      </c>
      <c r="F20" s="11">
        <f>SUM(F7:F19)</f>
        <v>497</v>
      </c>
      <c r="G20" s="19">
        <f t="shared" si="2"/>
        <v>5.193158953722334</v>
      </c>
      <c r="H20" s="6"/>
    </row>
  </sheetData>
  <sheetProtection/>
  <mergeCells count="8">
    <mergeCell ref="F5:F6"/>
    <mergeCell ref="G5:G6"/>
    <mergeCell ref="H5:H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</dc:creator>
  <cp:keywords/>
  <dc:description/>
  <cp:lastModifiedBy>Администрация</cp:lastModifiedBy>
  <cp:lastPrinted>2020-05-28T05:22:01Z</cp:lastPrinted>
  <dcterms:created xsi:type="dcterms:W3CDTF">2010-04-09T09:38:18Z</dcterms:created>
  <dcterms:modified xsi:type="dcterms:W3CDTF">2020-07-09T10:17:58Z</dcterms:modified>
  <cp:category/>
  <cp:version/>
  <cp:contentType/>
  <cp:contentStatus/>
</cp:coreProperties>
</file>