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оект для МФ ЧР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<sst xmlns="http://schemas.openxmlformats.org/spreadsheetml/2006/main" count="182" uniqueCount="89">
  <si>
    <t xml:space="preserve">Приложение
к постановлению администрации 
Яльчикского района
от 28.02.2020 г. № 120</t>
  </si>
  <si>
    <t xml:space="preserve">План мероприятий («дорожной карты»)
 по оптимизации бюджетных расходов, сокращению нерезультативных расходов, увеличению собственных доходов на 2020–2022 годы по Яльчикскому району</t>
  </si>
  <si>
    <t xml:space="preserve">№</t>
  </si>
  <si>
    <t xml:space="preserve">Наименование мероприятия </t>
  </si>
  <si>
    <t xml:space="preserve">Ответственный исполнитель</t>
  </si>
  <si>
    <t xml:space="preserve">Сроки выполнения мероприятия</t>
  </si>
  <si>
    <t xml:space="preserve">Ожидаемый результат, тыс. рублей</t>
  </si>
  <si>
    <t xml:space="preserve">2020 год (тыс. рублей)</t>
  </si>
  <si>
    <t xml:space="preserve">2021 год (тыс. рублей)</t>
  </si>
  <si>
    <t xml:space="preserve">2022 год (тыс. рублей)</t>
  </si>
  <si>
    <t xml:space="preserve">Обоснование мероприятия (расчет)</t>
  </si>
  <si>
    <t xml:space="preserve"> п/п</t>
  </si>
  <si>
    <t xml:space="preserve">Утвержденные Решением Собрания депутатов параметры бюджета,  всего </t>
  </si>
  <si>
    <t xml:space="preserve">Увеличение собственных доходов (экономия расходов) от реализации мероприятий</t>
  </si>
  <si>
    <t xml:space="preserve">Повышение доходного потенциала муниципального образования, всего</t>
  </si>
  <si>
    <t xml:space="preserve">1.</t>
  </si>
  <si>
    <t xml:space="preserve">Организация мониторинга поступлений налоговых и неналоговых доходов в местный бюджет</t>
  </si>
  <si>
    <t xml:space="preserve">1.1.</t>
  </si>
  <si>
    <r>
      <rPr>
        <sz val="10"/>
        <rFont val="Times New Roman"/>
        <family val="1"/>
        <charset val="1"/>
      </rPr>
      <t xml:space="preserve">Проведение инвентаризации имущества на территории муниципального образования в целях постановки на налоговый учет - </t>
    </r>
    <r>
      <rPr>
        <b val="true"/>
        <u val="single"/>
        <sz val="10"/>
        <rFont val="Times New Roman"/>
        <family val="1"/>
        <charset val="204"/>
      </rPr>
      <t xml:space="preserve">налог на имущество физических лиц
</t>
    </r>
    <r>
      <rPr>
        <i val="true"/>
        <sz val="10"/>
        <rFont val="Times New Roman"/>
        <family val="1"/>
        <charset val="204"/>
      </rPr>
      <t xml:space="preserve">(Большетябинское сельское поселение;
Большеяльчикское сельское поселение;
Кильдюшевское сельское поселение;
Лащ-Таябинское сельское поселение;
Малотаябинское сельское поселение;
Новошимкусское сельское поселение;
Сабанчинское сельское поселение;
Яльчикское сельское поселение;
Янтиковское сельское поселение)</t>
    </r>
  </si>
  <si>
    <t xml:space="preserve">Сельские поселения, Отдел экономики, имущественных и земельных отношений администрации Яльчикского района </t>
  </si>
  <si>
    <t xml:space="preserve">постоянно</t>
  </si>
  <si>
    <t xml:space="preserve">х</t>
  </si>
  <si>
    <r>
      <rPr>
        <sz val="10"/>
        <color rgb="FF000000"/>
        <rFont val="Times New Roman"/>
        <family val="1"/>
        <charset val="1"/>
      </rPr>
      <t xml:space="preserve">Техническая инвентаризация  жилых домов: 400 тыс. руб.(кад. стоим. жилого дома площ.60 кв м.) - 333 тыс. руб. (налоговая льгота на 50 кв.м.)=67 тыс. руб.х 0,3% (ставка налога) = 0,2 тыс.руб. - ожидаемое поступление налога на имущество с 1 жилого дома. 
</t>
    </r>
    <r>
      <rPr>
        <b val="true"/>
        <u val="single"/>
        <sz val="10"/>
        <color rgb="FF000000"/>
        <rFont val="Times New Roman"/>
        <family val="1"/>
        <charset val="1"/>
      </rPr>
      <t xml:space="preserve">2020 год</t>
    </r>
    <r>
      <rPr>
        <sz val="10"/>
        <color rgb="FF000000"/>
        <rFont val="Times New Roman"/>
        <family val="1"/>
        <charset val="1"/>
      </rPr>
      <t xml:space="preserve">- поступление налога на имущество от техинвентаризации 150 жилых домов — 54 тыс. руб.; 
</t>
    </r>
    <r>
      <rPr>
        <b val="true"/>
        <u val="single"/>
        <sz val="10"/>
        <color rgb="FF000000"/>
        <rFont val="Times New Roman"/>
        <family val="1"/>
        <charset val="1"/>
      </rPr>
      <t xml:space="preserve">2021 год</t>
    </r>
    <r>
      <rPr>
        <sz val="10"/>
        <color rgb="FF000000"/>
        <rFont val="Times New Roman"/>
        <family val="1"/>
        <charset val="1"/>
      </rPr>
      <t xml:space="preserve">- поступление налога на имущество от техинвентаризации 200 жилых домов — 60 тыс. руб.; 
</t>
    </r>
    <r>
      <rPr>
        <b val="true"/>
        <u val="single"/>
        <sz val="10"/>
        <color rgb="FF000000"/>
        <rFont val="Times New Roman"/>
        <family val="1"/>
        <charset val="1"/>
      </rPr>
      <t xml:space="preserve">2022 год</t>
    </r>
    <r>
      <rPr>
        <sz val="10"/>
        <color rgb="FF000000"/>
        <rFont val="Times New Roman"/>
        <family val="1"/>
        <charset val="1"/>
      </rPr>
      <t xml:space="preserve"> -поступление налога на имущество от техинвентаризации 250 жилых домов — 70 тыс. руб.</t>
    </r>
  </si>
  <si>
    <t xml:space="preserve">1.2.</t>
  </si>
  <si>
    <r>
      <rPr>
        <sz val="10"/>
        <rFont val="Times New Roman"/>
        <family val="1"/>
        <charset val="1"/>
      </rPr>
      <t xml:space="preserve">Мероприятия, направленные на снижение неформальной занятости (выявление экономически активных лиц, находящихся в трудоспособном возрасте и оформление с ними трудовых отношений) -</t>
    </r>
    <r>
      <rPr>
        <b val="true"/>
        <u val="single"/>
        <sz val="10"/>
        <rFont val="Times New Roman"/>
        <family val="1"/>
        <charset val="204"/>
      </rPr>
      <t xml:space="preserve"> НДФЛ</t>
    </r>
  </si>
  <si>
    <t xml:space="preserve">ежегодно</t>
  </si>
  <si>
    <r>
      <rPr>
        <sz val="10"/>
        <color rgb="FF000000"/>
        <rFont val="Times New Roman"/>
        <family val="1"/>
        <charset val="1"/>
      </rPr>
      <t xml:space="preserve">Выявление неформально занятых работников:
</t>
    </r>
    <r>
      <rPr>
        <b val="true"/>
        <u val="single"/>
        <sz val="10"/>
        <color rgb="FF000000"/>
        <rFont val="Times New Roman"/>
        <family val="1"/>
        <charset val="1"/>
      </rPr>
      <t xml:space="preserve">в 2020 году</t>
    </r>
    <r>
      <rPr>
        <sz val="10"/>
        <color rgb="FF000000"/>
        <rFont val="Times New Roman"/>
        <family val="1"/>
        <charset val="1"/>
      </rPr>
      <t xml:space="preserve"> - 80 чел.
ФОТ - 7763200,0 руб.;
НДФЛ — 1009216,0 руб.;
отчисления по дополнительному и основному нормативу от НДФЛ (65,215%) - 658160,21 руб.;
</t>
    </r>
    <r>
      <rPr>
        <b val="true"/>
        <u val="single"/>
        <sz val="10"/>
        <color rgb="FF000000"/>
        <rFont val="Times New Roman"/>
        <family val="1"/>
        <charset val="1"/>
      </rPr>
      <t xml:space="preserve">в 2021 году</t>
    </r>
    <r>
      <rPr>
        <sz val="10"/>
        <color rgb="FF000000"/>
        <rFont val="Times New Roman"/>
        <family val="1"/>
        <charset val="1"/>
      </rPr>
      <t xml:space="preserve"> - 80 чел.
ФОТ - 7763200,0 руб.;
НДФЛ - 792000,0 руб.;
отчисления по дополнительному и основному нормативу от НДФЛ (65,215%) - 658160,21 руб.;
</t>
    </r>
    <r>
      <rPr>
        <b val="true"/>
        <u val="single"/>
        <sz val="10"/>
        <color rgb="FF000000"/>
        <rFont val="Times New Roman"/>
        <family val="1"/>
        <charset val="1"/>
      </rPr>
      <t xml:space="preserve">в 2022 году</t>
    </r>
    <r>
      <rPr>
        <sz val="10"/>
        <color rgb="FF000000"/>
        <rFont val="Times New Roman"/>
        <family val="1"/>
        <charset val="1"/>
      </rPr>
      <t xml:space="preserve"> - 80 чел.
ФОТ - 7763200,0 руб.; 
НДФЛ - 792000,0 руб.; 
отчисления по дополнительному и основному нормативу от НДФЛ (65,215%) - 658160,21 руб.</t>
    </r>
  </si>
  <si>
    <t xml:space="preserve">2.</t>
  </si>
  <si>
    <t xml:space="preserve">Принятие мер по увеличению неналоговых доходов в бюджет муниципального образования</t>
  </si>
  <si>
    <t xml:space="preserve">2.1.</t>
  </si>
  <si>
    <r>
      <rPr>
        <sz val="10"/>
        <rFont val="Times New Roman"/>
        <family val="1"/>
        <charset val="1"/>
      </rPr>
      <t xml:space="preserve">Мониторинг поступлений в местный бюджет от хозяйственных обществ (ООО "Бюро технической инвентаризации") - </t>
    </r>
    <r>
      <rPr>
        <b val="true"/>
        <u val="single"/>
        <sz val="10"/>
        <rFont val="Times New Roman"/>
        <family val="1"/>
        <charset val="204"/>
      </rPr>
      <t xml:space="preserve">доходы в виде прибыли, приходящейся на доли в уставных (складочных) капиталах хозяйственных обществ,
</t>
    </r>
  </si>
  <si>
    <t xml:space="preserve"> Финансовый отдел администрации Яльчикского района, Отдел экономики, имущественных и земельных отношений администрации Яльчикского района
 </t>
  </si>
  <si>
    <t xml:space="preserve">ежеквартально</t>
  </si>
  <si>
    <t xml:space="preserve">Часть прибыли хозяйственных обществ с долей участия муниципального образования в уставном капитале за 2020 год: 0 руб.
за 2021 год: 10 тыс. руб. (ожидаемая чистая прибыль от финансово-хозяйственной деятельности за год) х25% (ставка отчислений в местный бюджет) = 2,5 тыс. руб.;
за 2022 год: 11 тыс. руб. ( ожидаемая чистая прибыль от финансово-хозяйственной деятельности за год) х25% (ставка отчислений в местный бюджет) = 2,7 тыс. руб. </t>
  </si>
  <si>
    <t xml:space="preserve">2.2.</t>
  </si>
  <si>
    <r>
      <rPr>
        <sz val="10"/>
        <rFont val="Times New Roman"/>
        <family val="1"/>
        <charset val="1"/>
      </rPr>
      <t xml:space="preserve">Вовлечение в оборот всех земельных участков, включенных в Единый информационный ресурс о свободных от застройки земельных участках, расположенных на территории Чувашской Республики, путем предоставления их в аренду или в собственность - </t>
    </r>
    <r>
      <rPr>
        <b val="true"/>
        <u val="single"/>
        <sz val="10"/>
        <rFont val="Times New Roman"/>
        <family val="1"/>
        <charset val="1"/>
      </rPr>
      <t xml:space="preserve">арендная плата за земельные участки</t>
    </r>
  </si>
  <si>
    <t xml:space="preserve"> Финансовый отдел администрации Яльчикского района, Отдел экономики, имущественных и земельных отношений администрации Яльчикского района</t>
  </si>
  <si>
    <t xml:space="preserve">Годовой размер рыночной стоимости арендной платы от предоставления в аренду 2 земельных участков — 84 тыс. руб.( в ЕИР включены 3 земельных участка,1 из которых вовлечен в хозяйственный оборот)</t>
  </si>
  <si>
    <t xml:space="preserve">3.</t>
  </si>
  <si>
    <t xml:space="preserve">Проведение мероприятий по выявлению собственников земельных участков и другого недвижимого имущества и привлечению их к налогообложению, содействие в оформлении прав собственности на земельные участки и имущество физических лиц</t>
  </si>
  <si>
    <t xml:space="preserve">3.1.</t>
  </si>
  <si>
    <r>
      <rPr>
        <sz val="10"/>
        <rFont val="Times New Roman"/>
        <family val="1"/>
        <charset val="1"/>
      </rPr>
      <t xml:space="preserve">Выявление собственников земельных участков и другого недвижимого имущества  и содействие в оформлении прав собственности на земельные участки и имущество физических лиц в целях привлечения их к налогообложению - </t>
    </r>
    <r>
      <rPr>
        <b val="true"/>
        <u val="single"/>
        <sz val="10"/>
        <rFont val="Times New Roman"/>
        <family val="1"/>
        <charset val="204"/>
      </rPr>
      <t xml:space="preserve">земельный налог
</t>
    </r>
    <r>
      <rPr>
        <sz val="10"/>
        <rFont val="Times New Roman"/>
        <family val="1"/>
        <charset val="1"/>
      </rPr>
      <t xml:space="preserve">
</t>
    </r>
    <r>
      <rPr>
        <i val="true"/>
        <sz val="10"/>
        <rFont val="Times New Roman"/>
        <family val="1"/>
        <charset val="204"/>
      </rPr>
      <t xml:space="preserve">(Большетябинское сельское поселение;
Большеяльчикское сельское поселение;
Кильдюшевское сельское поселение;
Лащ-Таябинское сельское поселение;
Малотаябинское сельское поселение;
Новошимкусское сельское поселение;
Сабанчинское сельское поселение;
Яльчикское сельское поселение;
Янтиковское сельское поселение)</t>
    </r>
  </si>
  <si>
    <t xml:space="preserve">Оформление права собственности на 1 земельный участок площадью 0,25 га: 5100 руб. (цена продажи земельного участка); 510 руб. - ежегодный земельный налог. Ежегодно оформление 5 земельных участков 5610х5=28 тыс. руб.  Оформление собственниками земельных долей из земель сельскохозяйственного назначения: земельный налог с 1 га — 135 руб в год; 2020 год: оформление земельных долей на площади 135 га — 8,9 тыс., руб.; 2021 год: оформление земельных долей на площади 135 га — 8,9 тыс., руб.; 2022 год: оформление земельных долей на площади 135 га — 8,9 тыс., руб., оформление права собственности на 5 земельных участка — 60,0 тыс. руб., заключено 15 соглашений о перераспределении земельных участков — 35,5 тыс. руб.</t>
  </si>
  <si>
    <t xml:space="preserve">4.</t>
  </si>
  <si>
    <t xml:space="preserve">Принятие мер по расширению налогооблагаемой базы </t>
  </si>
  <si>
    <t xml:space="preserve">4.1.</t>
  </si>
  <si>
    <t xml:space="preserve">Создание дополнительных рабочих мест</t>
  </si>
  <si>
    <r>
      <rPr>
        <sz val="10"/>
        <color rgb="FF000000"/>
        <rFont val="Times New Roman"/>
        <family val="1"/>
        <charset val="1"/>
      </rPr>
      <t xml:space="preserve">ООО "Эмметево" (строительство молочно-товарной фермы на 200 годов), срок ввода 01.07.2020г. - </t>
    </r>
    <r>
      <rPr>
        <b val="true"/>
        <u val="single"/>
        <sz val="10"/>
        <color rgb="FF000000"/>
        <rFont val="Times New Roman"/>
        <family val="1"/>
        <charset val="1"/>
      </rPr>
      <t xml:space="preserve">НДФЛ</t>
    </r>
    <r>
      <rPr>
        <sz val="10"/>
        <color rgb="FF000000"/>
        <rFont val="Times New Roman"/>
        <family val="1"/>
        <charset val="1"/>
      </rPr>
      <t xml:space="preserve"> от создания 5 рабочих мест </t>
    </r>
  </si>
  <si>
    <t xml:space="preserve"> Отдел экономики, имущественных и земельных отношений администрации Яльчикского района администрации Яльчикского района,
Руководитель организации</t>
  </si>
  <si>
    <r>
      <rPr>
        <sz val="10"/>
        <color rgb="FF000000"/>
        <rFont val="Times New Roman"/>
        <family val="1"/>
        <charset val="1"/>
      </rPr>
      <t xml:space="preserve">среднемесячная заработная плата - 19000,0 руб.
</t>
    </r>
    <r>
      <rPr>
        <b val="true"/>
        <u val="single"/>
        <sz val="10"/>
        <color rgb="FF000000"/>
        <rFont val="Times New Roman"/>
        <family val="1"/>
        <charset val="1"/>
      </rPr>
      <t xml:space="preserve">В 2020 году</t>
    </r>
    <r>
      <rPr>
        <sz val="10"/>
        <color rgb="FF000000"/>
        <rFont val="Times New Roman"/>
        <family val="1"/>
        <charset val="1"/>
      </rPr>
      <t xml:space="preserve"> ФОТ - 570000 руб.,
НДФЛ - 74100 руб.,
отчисления по дополнительному и основному нормативу от НДФЛ (65,215%) - 48324,31 руб.;
</t>
    </r>
    <r>
      <rPr>
        <b val="true"/>
        <u val="single"/>
        <sz val="10"/>
        <color rgb="FF000000"/>
        <rFont val="Times New Roman"/>
        <family val="1"/>
        <charset val="1"/>
      </rPr>
      <t xml:space="preserve">В 2021 году</t>
    </r>
    <r>
      <rPr>
        <sz val="10"/>
        <color rgb="FF000000"/>
        <rFont val="Times New Roman"/>
        <family val="1"/>
        <charset val="1"/>
      </rPr>
      <t xml:space="preserve"> ФОТ - 1140000 руб.,
НДФЛ - 148200 руб.,
отчисления по дополнительному и основному нормативу от НДФЛ (65,215%) - 96648,63 руб.;
</t>
    </r>
    <r>
      <rPr>
        <b val="true"/>
        <u val="single"/>
        <sz val="10"/>
        <color rgb="FF000000"/>
        <rFont val="Times New Roman"/>
        <family val="1"/>
        <charset val="1"/>
      </rPr>
      <t xml:space="preserve">В 2022 году</t>
    </r>
    <r>
      <rPr>
        <sz val="10"/>
        <color rgb="FF000000"/>
        <rFont val="Times New Roman"/>
        <family val="1"/>
        <charset val="1"/>
      </rPr>
      <t xml:space="preserve"> ФОТ - 1140000 руб., 
НДФЛ - 148200 руб., 
отчисления по дополнительному и основному нормативу от НДФЛ (65,215%) - 96648,63 руб.;</t>
    </r>
  </si>
  <si>
    <r>
      <rPr>
        <sz val="10"/>
        <color rgb="FF000000"/>
        <rFont val="Times New Roman"/>
        <family val="1"/>
        <charset val="1"/>
      </rPr>
      <t xml:space="preserve">ООО "Эмметево" (строительство молочно-товарной фермы на 200 годов), срок ввода 01.07.2021г. - </t>
    </r>
    <r>
      <rPr>
        <b val="true"/>
        <u val="single"/>
        <sz val="10"/>
        <color rgb="FF000000"/>
        <rFont val="Times New Roman"/>
        <family val="1"/>
        <charset val="1"/>
      </rPr>
      <t xml:space="preserve">НДФЛ</t>
    </r>
    <r>
      <rPr>
        <sz val="10"/>
        <color rgb="FF000000"/>
        <rFont val="Times New Roman"/>
        <family val="1"/>
        <charset val="1"/>
      </rPr>
      <t xml:space="preserve"> от создания 5 рабочих мест </t>
    </r>
  </si>
  <si>
    <r>
      <rPr>
        <sz val="10"/>
        <color rgb="FF000000"/>
        <rFont val="Times New Roman"/>
        <family val="1"/>
        <charset val="1"/>
      </rPr>
      <t xml:space="preserve">среднемесячная заработная плата - 19000,0 руб.
</t>
    </r>
    <r>
      <rPr>
        <b val="true"/>
        <u val="single"/>
        <sz val="10"/>
        <color rgb="FF000000"/>
        <rFont val="Times New Roman"/>
        <family val="1"/>
        <charset val="1"/>
      </rPr>
      <t xml:space="preserve">В 2021 году</t>
    </r>
    <r>
      <rPr>
        <sz val="10"/>
        <color rgb="FF000000"/>
        <rFont val="Times New Roman"/>
        <family val="1"/>
        <charset val="1"/>
      </rPr>
      <t xml:space="preserve"> ФОТ - 570000 руб.,
НДФЛ - 74100 руб.,
отчисления по дополнительному и основному нормативу от НДФЛ (65,215%) - 48324,31 руб.;
</t>
    </r>
    <r>
      <rPr>
        <b val="true"/>
        <u val="single"/>
        <sz val="10"/>
        <color rgb="FF000000"/>
        <rFont val="Times New Roman"/>
        <family val="1"/>
        <charset val="1"/>
      </rPr>
      <t xml:space="preserve">В 2022 году</t>
    </r>
    <r>
      <rPr>
        <sz val="10"/>
        <color rgb="FF000000"/>
        <rFont val="Times New Roman"/>
        <family val="1"/>
        <charset val="1"/>
      </rPr>
      <t xml:space="preserve"> ФОТ - 1140000 руб.,
НДФЛ - 148200 руб.,
отчисления по дополнительному и основному нормативу от НДФЛ (65,215%) - 96648,63 руб.</t>
    </r>
  </si>
  <si>
    <r>
      <rPr>
        <sz val="10"/>
        <color rgb="FF000000"/>
        <rFont val="Times New Roman"/>
        <family val="1"/>
        <charset val="1"/>
      </rPr>
      <t xml:space="preserve">ИП Миллин К.А. (строительство убойного цеха), срок ввода 01.09.2020г.-  </t>
    </r>
    <r>
      <rPr>
        <b val="true"/>
        <u val="single"/>
        <sz val="10"/>
        <color rgb="FF000000"/>
        <rFont val="Times New Roman"/>
        <family val="1"/>
        <charset val="1"/>
      </rPr>
      <t xml:space="preserve">НДФЛ</t>
    </r>
    <r>
      <rPr>
        <sz val="10"/>
        <color rgb="FF000000"/>
        <rFont val="Times New Roman"/>
        <family val="1"/>
        <charset val="1"/>
      </rPr>
      <t xml:space="preserve"> от создания 2 рабочих мест </t>
    </r>
  </si>
  <si>
    <r>
      <rPr>
        <sz val="10"/>
        <color rgb="FF000000"/>
        <rFont val="Times New Roman"/>
        <family val="1"/>
        <charset val="1"/>
      </rPr>
      <t xml:space="preserve">среднемесячная заработная плата — 12130,0 руб.
</t>
    </r>
    <r>
      <rPr>
        <b val="true"/>
        <u val="single"/>
        <sz val="10"/>
        <color rgb="FF000000"/>
        <rFont val="Times New Roman"/>
        <family val="1"/>
        <charset val="1"/>
      </rPr>
      <t xml:space="preserve">В 2020 году</t>
    </r>
    <r>
      <rPr>
        <sz val="10"/>
        <color rgb="FF000000"/>
        <rFont val="Times New Roman"/>
        <family val="1"/>
        <charset val="1"/>
      </rPr>
      <t xml:space="preserve"> ФОТ - 97040 руб.,
НДФЛ - 12615 руб.,
отчисления по дополнительному и основному нормативу от НДФЛ (65,215%) - 8226,87 руб.;
</t>
    </r>
    <r>
      <rPr>
        <b val="true"/>
        <u val="single"/>
        <sz val="10"/>
        <color rgb="FF000000"/>
        <rFont val="Times New Roman"/>
        <family val="1"/>
        <charset val="1"/>
      </rPr>
      <t xml:space="preserve">В 2021 году</t>
    </r>
    <r>
      <rPr>
        <sz val="10"/>
        <color rgb="FF000000"/>
        <rFont val="Times New Roman"/>
        <family val="1"/>
        <charset val="1"/>
      </rPr>
      <t xml:space="preserve"> ФОТ - 291120 руб.,
НДФЛ — 37845,6 руб.,
отчисления по дополнительному и основному нормативу от НДФЛ (65,215%) - 24681,0 руб.;
</t>
    </r>
    <r>
      <rPr>
        <b val="true"/>
        <u val="single"/>
        <sz val="10"/>
        <color rgb="FF000000"/>
        <rFont val="Times New Roman"/>
        <family val="1"/>
        <charset val="1"/>
      </rPr>
      <t xml:space="preserve">В 2022 году</t>
    </r>
    <r>
      <rPr>
        <sz val="10"/>
        <color rgb="FF000000"/>
        <rFont val="Times New Roman"/>
        <family val="1"/>
        <charset val="1"/>
      </rPr>
      <t xml:space="preserve"> ФОТ - 291120 руб., 
НДФЛ — 37845,6 руб., о
тчисления по дополнительному и основному нормативу от НДФЛ (65,215%) - 24681,0 руб.;</t>
    </r>
  </si>
  <si>
    <r>
      <rPr>
        <sz val="10"/>
        <color rgb="FF000000"/>
        <rFont val="Times New Roman"/>
        <family val="1"/>
        <charset val="1"/>
      </rPr>
      <t xml:space="preserve"> СХПК "Комбайн" (модернизация телятника-откормочника), срок ввода 01.11.2020г. -</t>
    </r>
    <r>
      <rPr>
        <b val="true"/>
        <u val="single"/>
        <sz val="10"/>
        <color rgb="FF000000"/>
        <rFont val="Times New Roman"/>
        <family val="1"/>
        <charset val="1"/>
      </rPr>
      <t xml:space="preserve"> НДФЛ</t>
    </r>
    <r>
      <rPr>
        <sz val="10"/>
        <color rgb="FF000000"/>
        <rFont val="Times New Roman"/>
        <family val="1"/>
        <charset val="1"/>
      </rPr>
      <t xml:space="preserve"> от создания 2 рабочих мест </t>
    </r>
  </si>
  <si>
    <r>
      <rPr>
        <sz val="10"/>
        <color rgb="FF000000"/>
        <rFont val="Times New Roman"/>
        <family val="1"/>
        <charset val="1"/>
      </rPr>
      <t xml:space="preserve">среднемесячная заработная плата — 21000,0 руб.
</t>
    </r>
    <r>
      <rPr>
        <b val="true"/>
        <u val="single"/>
        <sz val="10"/>
        <color rgb="FF000000"/>
        <rFont val="Times New Roman"/>
        <family val="1"/>
        <charset val="1"/>
      </rPr>
      <t xml:space="preserve">В 2020 году</t>
    </r>
    <r>
      <rPr>
        <sz val="10"/>
        <color rgb="FF000000"/>
        <rFont val="Times New Roman"/>
        <family val="1"/>
        <charset val="1"/>
      </rPr>
      <t xml:space="preserve"> ФОТ - 84000 руб.,
НДФЛ - 10920 руб.,
отчисления по дополнительному и основному нормативу от НДФЛ (65,215%) - 7121,48 руб.;
</t>
    </r>
    <r>
      <rPr>
        <b val="true"/>
        <u val="single"/>
        <sz val="10"/>
        <color rgb="FF000000"/>
        <rFont val="Times New Roman"/>
        <family val="1"/>
        <charset val="1"/>
      </rPr>
      <t xml:space="preserve">В 2021 году</t>
    </r>
    <r>
      <rPr>
        <sz val="10"/>
        <color rgb="FF000000"/>
        <rFont val="Times New Roman"/>
        <family val="1"/>
        <charset val="1"/>
      </rPr>
      <t xml:space="preserve"> ФОТ - 504000 руб.,
НДФЛ — 65520,0 руб.,
отчисления по дополнительному и основному нормативу от НДФЛ (65,215%) - 42728,87 руб.;
</t>
    </r>
    <r>
      <rPr>
        <b val="true"/>
        <u val="single"/>
        <sz val="10"/>
        <color rgb="FF000000"/>
        <rFont val="Times New Roman"/>
        <family val="1"/>
        <charset val="1"/>
      </rPr>
      <t xml:space="preserve">В 2022 году</t>
    </r>
    <r>
      <rPr>
        <sz val="10"/>
        <color rgb="FF000000"/>
        <rFont val="Times New Roman"/>
        <family val="1"/>
        <charset val="1"/>
      </rPr>
      <t xml:space="preserve"> ФОТ - 504000 руб., 
НДФЛ — 65520,0 руб., 
отчисления по дополнительному и основному нормативу от НДФЛ (65,215%) - 42728,87 руб.</t>
    </r>
  </si>
  <si>
    <r>
      <rPr>
        <sz val="10"/>
        <color rgb="FF000000"/>
        <rFont val="Times New Roman"/>
        <family val="1"/>
        <charset val="1"/>
      </rPr>
      <t xml:space="preserve">Регистрация 30 индивидуальных предпринимателей ежегодно - </t>
    </r>
    <r>
      <rPr>
        <b val="true"/>
        <u val="single"/>
        <sz val="10"/>
        <color rgb="FF000000"/>
        <rFont val="Times New Roman"/>
        <family val="1"/>
        <charset val="1"/>
      </rPr>
      <t xml:space="preserve">ЕНВД</t>
    </r>
  </si>
  <si>
    <t xml:space="preserve">Сельские поселения, Отдел экономики, имущественных и земельных отношений администрации Яльчикского района </t>
  </si>
  <si>
    <t xml:space="preserve">Ожидаемое поступление единого налога на вмененный доход в сумме 300,0 тыс.руб. ежегодно</t>
  </si>
  <si>
    <t xml:space="preserve">4.2.</t>
  </si>
  <si>
    <r>
      <rPr>
        <sz val="10"/>
        <color rgb="FF000000"/>
        <rFont val="Times New Roman"/>
        <family val="1"/>
        <charset val="1"/>
      </rPr>
      <t xml:space="preserve">Повышение заработной платы работников сельскохозяйственных предприятий района:
в 2020 году до 21500 руб. (за 2019 г. - 20532,0 руб.);
с 01.01.2018 г. - 22500 руб.;
с 01.01.2019 г. - 23500 руб.
                               </t>
    </r>
    <r>
      <rPr>
        <b val="true"/>
        <u val="single"/>
        <sz val="10"/>
        <color rgb="FF000000"/>
        <rFont val="Times New Roman"/>
        <family val="1"/>
        <charset val="1"/>
      </rPr>
      <t xml:space="preserve">НДФЛ
</t>
    </r>
  </si>
  <si>
    <t xml:space="preserve">Отдел сельского хозяйства администрации Яльчикского района,
Руководители предприятий</t>
  </si>
  <si>
    <r>
      <rPr>
        <sz val="10"/>
        <color rgb="FF000000"/>
        <rFont val="Times New Roman"/>
        <family val="1"/>
        <charset val="1"/>
      </rPr>
      <t xml:space="preserve">(численность работников — 698 чел.)
</t>
    </r>
    <r>
      <rPr>
        <b val="true"/>
        <u val="single"/>
        <sz val="10"/>
        <color rgb="FF000000"/>
        <rFont val="Times New Roman"/>
        <family val="1"/>
        <charset val="1"/>
      </rPr>
      <t xml:space="preserve">В 2020 году</t>
    </r>
    <r>
      <rPr>
        <sz val="10"/>
        <color rgb="FF000000"/>
        <rFont val="Times New Roman"/>
        <family val="1"/>
        <charset val="1"/>
      </rPr>
      <t xml:space="preserve"> ФОТ — 8233800,0 руб., 
НДФЛ - 1070394,0 руб., 
отчисления по дополнительному и основному нормативу от НДФЛ (65,215%) - 698057,45 руб.; 
</t>
    </r>
    <r>
      <rPr>
        <b val="true"/>
        <u val="single"/>
        <sz val="10"/>
        <color rgb="FF000000"/>
        <rFont val="Times New Roman"/>
        <family val="1"/>
        <charset val="1"/>
      </rPr>
      <t xml:space="preserve">В 2021 году </t>
    </r>
    <r>
      <rPr>
        <sz val="10"/>
        <color rgb="FF000000"/>
        <rFont val="Times New Roman"/>
        <family val="1"/>
        <charset val="1"/>
      </rPr>
      <t xml:space="preserve">ФОТ — 8376000,0 руб.,
НДФЛ — 1088880,0 руб.,  
отчисления по дополнительному и основному нормативу от НДФЛ (65,215%) - 710113,09 руб.; 
</t>
    </r>
    <r>
      <rPr>
        <b val="true"/>
        <u val="single"/>
        <sz val="10"/>
        <color rgb="FF000000"/>
        <rFont val="Times New Roman"/>
        <family val="1"/>
        <charset val="1"/>
      </rPr>
      <t xml:space="preserve">В 2022 году</t>
    </r>
    <r>
      <rPr>
        <sz val="10"/>
        <color rgb="FF000000"/>
        <rFont val="Times New Roman"/>
        <family val="1"/>
        <charset val="1"/>
      </rPr>
      <t xml:space="preserve"> ФОТ - 8376000,0 руб., 
НДФЛ — 1088880,0 руб.,   
отчисления по дополнительному и основному нормативу от НДФЛ (65,215%) - 710113,09 руб.; </t>
    </r>
  </si>
  <si>
    <t xml:space="preserve">Оптимизация бюджетных расходов, всего</t>
  </si>
  <si>
    <t xml:space="preserve">Оптимизация неэффективных муниципальных учреждений</t>
  </si>
  <si>
    <t xml:space="preserve">Реорганизация МБОУ "Байглычевская ООШ» путем присоединения к МБОУ «Яльчикская СОШ» (оптимизация численности работников)</t>
  </si>
  <si>
    <t xml:space="preserve">Отдел образования и молодежной политики администрации Яльчикского района</t>
  </si>
  <si>
    <t xml:space="preserve">До 31 декабря 2021 года</t>
  </si>
  <si>
    <t xml:space="preserve"> х</t>
  </si>
  <si>
    <t xml:space="preserve">Реорганизация МБОУ "Большетаябинская  ООШ» путем присоединения к МБОУ «Яльчикская СОШ» (оптимизация численности работников)</t>
  </si>
  <si>
    <t xml:space="preserve">1.3.</t>
  </si>
  <si>
    <t xml:space="preserve">Реорганизация МБОУ «Шемалаковская ООШ» путем присоединения к МБОУ «Лащ-Таябинская СОШ» (оптимизация численности работников)</t>
  </si>
  <si>
    <t xml:space="preserve">1.4.</t>
  </si>
  <si>
    <t xml:space="preserve">Закрытие обособленного подразделения в д.Байглычево, при МБОУ «Яльчикская СОШ» (оптимизация численности работников)</t>
  </si>
  <si>
    <t xml:space="preserve">До 1 сентября 2022 года</t>
  </si>
  <si>
    <t xml:space="preserve">Экономия расходов, в т.ч.:
1) ФОТ с начислениями за сентябрь-декабрь 2022 г. - 2033,8 тыс.руб. (з/п в месяц 390,51 тыс.руб. х 4 м-ца = 1562,04 тыс.руб. Х 1,302 = 2033,8 тыс.руб.);
2) Коммунальные услуги — 178,4 тыс.руб.;
3) Прочие услуги — 71,7 тыс.руб.
(сокращение ставок в кол-ве 23,58 ед.)</t>
  </si>
  <si>
    <t xml:space="preserve">1.5.</t>
  </si>
  <si>
    <t xml:space="preserve">Закрытие обособленного подразделения в с.Большая Таяба, при МБОУ «Яльчикская СОШ» (оптимизация численности работников)</t>
  </si>
  <si>
    <t xml:space="preserve">Экономия расходов, в т.ч.:
1) ФОТ с начислениями за сентябрь-декабрь 2022 г. - 2123,9 тыс.руб. (з/п в месяц 407,8 тыс.руб. х 4 м-ца = 1631,28 тыс.руб. Х 1,302 = 2123,9 тыс.руб.);
2) Коммунальные услуги — 283,0 тыс.руб.;
3) Прочие услуги — 87,7 тыс.руб.
(сокращение ставок в кол-ве 25,08 ед.)</t>
  </si>
  <si>
    <t xml:space="preserve">1.6.</t>
  </si>
  <si>
    <t xml:space="preserve">Закрытие МБОУ «Лащ-Таябинская СОШ» в с.Шемалаково (оптимизация численности работников)</t>
  </si>
  <si>
    <t xml:space="preserve">Экономия расходов, в т.ч.:
1) ФОТ с начислениями за сентябрь-декабрь 2022 г. - 2308,9 тыс.руб. (з/п в месяц 443,34 тыс.руб. х 4 м-ца = 1773,36 тыс.руб. Х 1,302 = 2308,9 тыс.руб.);
2) Коммунальные услуги — 312,8 тыс.руб.;
3) Прочие услуги — 88,8 тыс.руб.
(сокращение ставок в кол-ве 28,33 ед.)</t>
  </si>
  <si>
    <t xml:space="preserve">Оптимизация расходов на муниципальное управление </t>
  </si>
  <si>
    <t xml:space="preserve">2.1</t>
  </si>
  <si>
    <t xml:space="preserve">Соблюдение требований статьи 7 Решения Собрания депутатов Яльчикского района "О бюджете Яльчикского района на 2020 год и на плановый период 2021 и 2022 годов" в части недопущения увеличения численности муниципальных служащих </t>
  </si>
  <si>
    <t xml:space="preserve">органы местного самоуправления района</t>
  </si>
  <si>
    <t xml:space="preserve">2.2</t>
  </si>
  <si>
    <t xml:space="preserve">Мониторинг соблюдения нормативов формирования расходов на содержание органов местного самоуправления Яльчикского района и  сельских поселений Яльчикского района, установленных Кабинетом Министров Чувашской Республики</t>
  </si>
  <si>
    <t xml:space="preserve">финансовый отдел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</si>
</sst>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@"/>
    <numFmt numFmtId="167" formatCode="0.0"/>
  </numFmts>
  <fonts count="2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b val="true"/>
      <sz val="8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 val="true"/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b val="true"/>
      <u val="single"/>
      <sz val="10"/>
      <name val="Times New Roman"/>
      <family val="1"/>
      <charset val="204"/>
    </font>
    <font>
      <i val="true"/>
      <sz val="10"/>
      <name val="Times New Roman"/>
      <family val="1"/>
      <charset val="204"/>
    </font>
    <font>
      <b val="true"/>
      <u val="singl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u val="single"/>
      <sz val="10"/>
      <name val="Times New Roman"/>
      <family val="1"/>
      <charset val="1"/>
    </font>
    <font>
      <sz val="10"/>
      <name val="Calibri"/>
      <family val="2"/>
      <charset val="1"/>
    </font>
    <font>
      <sz val="10"/>
      <color rgb="FF000000"/>
      <name val="Times New Roman"/>
      <family val="1"/>
      <charset val="204"/>
    </font>
    <font>
      <b val="true"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200"/>
      </patternFill>
    </fill>
    <fill>
      <patternFill patternType="solid">
        <fgColor rgb="FFFFF200"/>
        <bgColor rgb="FFFFFF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8" fillId="2" borderId="2" xfId="0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5" fontId="8" fillId="2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5" fontId="8" fillId="2" borderId="4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9" fillId="2" borderId="2" xfId="0" applyFont="true" applyBorder="true" applyAlignment="true" applyProtection="false">
      <alignment horizontal="left" vertical="bottom" textRotation="0" wrapText="true" indent="0" shrinkToFit="false" readingOrder="1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5" fontId="8" fillId="0" borderId="7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1" fillId="0" borderId="2" xfId="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4" fontId="11" fillId="0" borderId="1" xfId="0" applyFont="true" applyBorder="true" applyAlignment="true" applyProtection="false">
      <alignment horizontal="general" vertical="top" textRotation="0" wrapText="true" indent="0" shrinkToFit="false" readingOrder="1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5" fontId="8" fillId="0" borderId="8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9" fillId="0" borderId="2" xfId="0" applyFont="true" applyBorder="true" applyAlignment="true" applyProtection="false">
      <alignment horizontal="general" vertical="top" textRotation="0" wrapText="true" indent="0" shrinkToFit="false" readingOrder="1"/>
      <protection locked="true" hidden="false"/>
    </xf>
    <xf numFmtId="164" fontId="11" fillId="0" borderId="2" xfId="0" applyFont="true" applyBorder="true" applyAlignment="true" applyProtection="false">
      <alignment horizontal="general" vertical="top" textRotation="0" wrapText="true" indent="0" shrinkToFit="false" readingOrder="1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5" fillId="0" borderId="2" xfId="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4" fontId="10" fillId="0" borderId="2" xfId="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5" fontId="8" fillId="0" borderId="5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9" fillId="0" borderId="2" xfId="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4" fontId="11" fillId="0" borderId="6" xfId="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5" fontId="8" fillId="0" borderId="4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1" fillId="0" borderId="2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4" fontId="15" fillId="0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1" fillId="0" borderId="1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general" vertical="top" textRotation="0" wrapText="true" indent="0" shrinkToFit="false" readingOrder="1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8" fillId="0" borderId="1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4" fontId="8" fillId="0" borderId="2" xfId="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 readingOrder="1"/>
      <protection locked="true" hidden="false"/>
    </xf>
    <xf numFmtId="164" fontId="9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1" fillId="0" borderId="9" xfId="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1" fillId="3" borderId="1" xfId="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4" fontId="8" fillId="3" borderId="1" xfId="0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5" fontId="8" fillId="3" borderId="1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5" fontId="8" fillId="3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9" fillId="3" borderId="3" xfId="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7" fillId="0" borderId="2" xfId="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5" fontId="8" fillId="0" borderId="9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9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5" fontId="19" fillId="0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4" fontId="2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RowHeight="13.8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1" width="38.86"/>
    <col collapsed="false" customWidth="true" hidden="false" outlineLevel="0" max="3" min="3" style="1" width="18.58"/>
    <col collapsed="false" customWidth="true" hidden="false" outlineLevel="0" max="4" min="4" style="1" width="13.63"/>
    <col collapsed="false" customWidth="true" hidden="false" outlineLevel="0" max="5" min="5" style="1" width="10.71"/>
    <col collapsed="false" customWidth="true" hidden="false" outlineLevel="0" max="11" min="6" style="1" width="11.38"/>
    <col collapsed="false" customWidth="true" hidden="false" outlineLevel="0" max="12" min="12" style="1" width="35.85"/>
    <col collapsed="false" customWidth="true" hidden="false" outlineLevel="0" max="13" min="13" style="1" width="44"/>
    <col collapsed="false" customWidth="true" hidden="false" outlineLevel="0" max="1025" min="14" style="1" width="9.13"/>
  </cols>
  <sheetData>
    <row r="1" customFormat="false" ht="52.5" hidden="false" customHeight="true" outlineLevel="0" collapsed="false">
      <c r="K1" s="2" t="s">
        <v>0</v>
      </c>
      <c r="L1" s="2"/>
    </row>
    <row r="2" customFormat="false" ht="15.75" hidden="false" customHeight="true" outlineLevel="0" collapsed="false">
      <c r="K2" s="2"/>
      <c r="L2" s="2"/>
    </row>
    <row r="3" customFormat="false" ht="30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customFormat="false" ht="18.75" hidden="false" customHeight="true" outlineLevel="0" collapsed="false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6"/>
      <c r="H5" s="6" t="s">
        <v>8</v>
      </c>
      <c r="I5" s="6"/>
      <c r="J5" s="6" t="s">
        <v>9</v>
      </c>
      <c r="K5" s="6"/>
      <c r="L5" s="4" t="s">
        <v>10</v>
      </c>
    </row>
    <row r="6" customFormat="false" ht="78.75" hidden="false" customHeight="true" outlineLevel="0" collapsed="false">
      <c r="A6" s="7" t="s">
        <v>11</v>
      </c>
      <c r="B6" s="5"/>
      <c r="C6" s="5"/>
      <c r="D6" s="5"/>
      <c r="E6" s="5"/>
      <c r="F6" s="6" t="s">
        <v>12</v>
      </c>
      <c r="G6" s="6" t="s">
        <v>13</v>
      </c>
      <c r="H6" s="6" t="s">
        <v>12</v>
      </c>
      <c r="I6" s="6" t="s">
        <v>13</v>
      </c>
      <c r="J6" s="6" t="s">
        <v>12</v>
      </c>
      <c r="K6" s="6" t="s">
        <v>13</v>
      </c>
      <c r="L6" s="4"/>
    </row>
    <row r="7" customFormat="false" ht="44.25" hidden="false" customHeight="true" outlineLevel="0" collapsed="false">
      <c r="A7" s="8" t="s">
        <v>14</v>
      </c>
      <c r="B7" s="8"/>
      <c r="C7" s="9"/>
      <c r="D7" s="9"/>
      <c r="E7" s="10" t="n">
        <f aca="false">E8+E11+E14+E16</f>
        <v>6355.3</v>
      </c>
      <c r="F7" s="10" t="n">
        <v>84692.4</v>
      </c>
      <c r="G7" s="10" t="n">
        <f aca="false">G8+G11+G14+G16</f>
        <v>1998.5</v>
      </c>
      <c r="H7" s="10" t="n">
        <v>84720</v>
      </c>
      <c r="I7" s="10" t="n">
        <f aca="false">I8+I11+I14+I16</f>
        <v>2181.5</v>
      </c>
      <c r="J7" s="10" t="n">
        <v>84752.2</v>
      </c>
      <c r="K7" s="11" t="n">
        <f aca="false">K8+K11+K14+K16</f>
        <v>2175.3</v>
      </c>
      <c r="L7" s="12"/>
    </row>
    <row r="8" customFormat="false" ht="38.25" hidden="false" customHeight="true" outlineLevel="0" collapsed="false">
      <c r="A8" s="13" t="s">
        <v>15</v>
      </c>
      <c r="B8" s="14" t="s">
        <v>16</v>
      </c>
      <c r="C8" s="15"/>
      <c r="D8" s="16"/>
      <c r="E8" s="17" t="n">
        <f aca="false">E9+E10</f>
        <v>2158.6</v>
      </c>
      <c r="F8" s="17" t="str">
        <f aca="false">F9</f>
        <v>х</v>
      </c>
      <c r="G8" s="17" t="n">
        <f aca="false">G9+G10</f>
        <v>712.2</v>
      </c>
      <c r="H8" s="17" t="str">
        <f aca="false">H9</f>
        <v>х</v>
      </c>
      <c r="I8" s="17" t="n">
        <f aca="false">I9+I10</f>
        <v>718.2</v>
      </c>
      <c r="J8" s="17" t="str">
        <f aca="false">J9</f>
        <v>х</v>
      </c>
      <c r="K8" s="17" t="n">
        <f aca="false">K9+K10</f>
        <v>728.2</v>
      </c>
      <c r="L8" s="18"/>
    </row>
    <row r="9" customFormat="false" ht="183.75" hidden="false" customHeight="true" outlineLevel="0" collapsed="false">
      <c r="A9" s="19" t="s">
        <v>17</v>
      </c>
      <c r="B9" s="20" t="s">
        <v>18</v>
      </c>
      <c r="C9" s="21" t="s">
        <v>19</v>
      </c>
      <c r="D9" s="22" t="s">
        <v>20</v>
      </c>
      <c r="E9" s="23" t="n">
        <f aca="false">G9+I9+K9</f>
        <v>184</v>
      </c>
      <c r="F9" s="23" t="s">
        <v>21</v>
      </c>
      <c r="G9" s="23" t="n">
        <v>54</v>
      </c>
      <c r="H9" s="23" t="s">
        <v>21</v>
      </c>
      <c r="I9" s="23" t="n">
        <v>60</v>
      </c>
      <c r="J9" s="23" t="s">
        <v>21</v>
      </c>
      <c r="K9" s="24" t="n">
        <v>70</v>
      </c>
      <c r="L9" s="25" t="s">
        <v>22</v>
      </c>
    </row>
    <row r="10" customFormat="false" ht="231.75" hidden="false" customHeight="true" outlineLevel="0" collapsed="false">
      <c r="A10" s="19" t="s">
        <v>23</v>
      </c>
      <c r="B10" s="20" t="s">
        <v>24</v>
      </c>
      <c r="C10" s="26" t="s">
        <v>19</v>
      </c>
      <c r="D10" s="27" t="s">
        <v>25</v>
      </c>
      <c r="E10" s="28" t="n">
        <f aca="false">G10+I10+K10</f>
        <v>1974.6</v>
      </c>
      <c r="F10" s="28" t="s">
        <v>21</v>
      </c>
      <c r="G10" s="28" t="n">
        <v>658.2</v>
      </c>
      <c r="H10" s="28" t="s">
        <v>21</v>
      </c>
      <c r="I10" s="28" t="n">
        <v>658.2</v>
      </c>
      <c r="J10" s="28" t="s">
        <v>21</v>
      </c>
      <c r="K10" s="28" t="n">
        <v>658.2</v>
      </c>
      <c r="L10" s="25" t="s">
        <v>26</v>
      </c>
    </row>
    <row r="11" customFormat="false" ht="37.5" hidden="false" customHeight="true" outlineLevel="0" collapsed="false">
      <c r="A11" s="19" t="s">
        <v>27</v>
      </c>
      <c r="B11" s="29" t="s">
        <v>28</v>
      </c>
      <c r="C11" s="30"/>
      <c r="D11" s="31"/>
      <c r="E11" s="32" t="n">
        <f aca="false">E12+E13</f>
        <v>257.2</v>
      </c>
      <c r="F11" s="32" t="s">
        <v>21</v>
      </c>
      <c r="G11" s="32" t="n">
        <f aca="false">G12+G13</f>
        <v>84</v>
      </c>
      <c r="H11" s="32" t="s">
        <v>21</v>
      </c>
      <c r="I11" s="32" t="n">
        <f aca="false">I12+I13</f>
        <v>86.5</v>
      </c>
      <c r="J11" s="32" t="s">
        <v>21</v>
      </c>
      <c r="K11" s="33" t="n">
        <f aca="false">K12+K13</f>
        <v>86.7</v>
      </c>
      <c r="L11" s="34"/>
    </row>
    <row r="12" customFormat="false" ht="152.25" hidden="false" customHeight="true" outlineLevel="0" collapsed="false">
      <c r="A12" s="19" t="s">
        <v>29</v>
      </c>
      <c r="B12" s="20" t="s">
        <v>30</v>
      </c>
      <c r="C12" s="35" t="s">
        <v>31</v>
      </c>
      <c r="D12" s="36" t="s">
        <v>32</v>
      </c>
      <c r="E12" s="28" t="n">
        <f aca="false">G12+I12+K12</f>
        <v>5.2</v>
      </c>
      <c r="F12" s="28" t="s">
        <v>21</v>
      </c>
      <c r="G12" s="28" t="n">
        <v>0</v>
      </c>
      <c r="H12" s="28" t="s">
        <v>21</v>
      </c>
      <c r="I12" s="28" t="n">
        <v>2.5</v>
      </c>
      <c r="J12" s="28" t="s">
        <v>21</v>
      </c>
      <c r="K12" s="37" t="n">
        <v>2.7</v>
      </c>
      <c r="L12" s="25" t="s">
        <v>33</v>
      </c>
    </row>
    <row r="13" customFormat="false" ht="93.75" hidden="false" customHeight="true" outlineLevel="0" collapsed="false">
      <c r="A13" s="19" t="s">
        <v>34</v>
      </c>
      <c r="B13" s="38" t="s">
        <v>35</v>
      </c>
      <c r="C13" s="35" t="s">
        <v>36</v>
      </c>
      <c r="D13" s="36" t="s">
        <v>20</v>
      </c>
      <c r="E13" s="28" t="n">
        <f aca="false">G13+I13+K13</f>
        <v>252</v>
      </c>
      <c r="F13" s="28" t="s">
        <v>21</v>
      </c>
      <c r="G13" s="28" t="n">
        <v>84</v>
      </c>
      <c r="H13" s="28" t="s">
        <v>21</v>
      </c>
      <c r="I13" s="28" t="n">
        <v>84</v>
      </c>
      <c r="J13" s="28" t="s">
        <v>21</v>
      </c>
      <c r="K13" s="28" t="n">
        <v>84</v>
      </c>
      <c r="L13" s="39" t="s">
        <v>37</v>
      </c>
    </row>
    <row r="14" customFormat="false" ht="72" hidden="false" customHeight="true" outlineLevel="0" collapsed="false">
      <c r="A14" s="19" t="s">
        <v>38</v>
      </c>
      <c r="B14" s="40" t="s">
        <v>39</v>
      </c>
      <c r="C14" s="41"/>
      <c r="D14" s="36"/>
      <c r="E14" s="28" t="n">
        <f aca="false">E15</f>
        <v>397.2</v>
      </c>
      <c r="F14" s="28" t="s">
        <v>21</v>
      </c>
      <c r="G14" s="28" t="n">
        <f aca="false">G15</f>
        <v>132.4</v>
      </c>
      <c r="H14" s="28" t="s">
        <v>21</v>
      </c>
      <c r="I14" s="28" t="n">
        <f aca="false">I15</f>
        <v>132.4</v>
      </c>
      <c r="J14" s="28" t="s">
        <v>21</v>
      </c>
      <c r="K14" s="28" t="n">
        <f aca="false">K15</f>
        <v>132.4</v>
      </c>
      <c r="L14" s="42"/>
    </row>
    <row r="15" customFormat="false" ht="218.25" hidden="false" customHeight="true" outlineLevel="0" collapsed="false">
      <c r="A15" s="43" t="s">
        <v>40</v>
      </c>
      <c r="B15" s="44" t="s">
        <v>41</v>
      </c>
      <c r="C15" s="21" t="s">
        <v>19</v>
      </c>
      <c r="D15" s="36" t="s">
        <v>20</v>
      </c>
      <c r="E15" s="28" t="n">
        <f aca="false">G15+I15+K15</f>
        <v>397.2</v>
      </c>
      <c r="F15" s="28" t="s">
        <v>21</v>
      </c>
      <c r="G15" s="28" t="n">
        <v>132.4</v>
      </c>
      <c r="H15" s="28" t="s">
        <v>21</v>
      </c>
      <c r="I15" s="28" t="n">
        <v>132.4</v>
      </c>
      <c r="J15" s="28" t="s">
        <v>21</v>
      </c>
      <c r="K15" s="28" t="n">
        <v>132.4</v>
      </c>
      <c r="L15" s="45" t="s">
        <v>42</v>
      </c>
    </row>
    <row r="16" customFormat="false" ht="26.25" hidden="false" customHeight="true" outlineLevel="0" collapsed="false">
      <c r="A16" s="46" t="s">
        <v>43</v>
      </c>
      <c r="B16" s="47" t="s">
        <v>44</v>
      </c>
      <c r="C16" s="48"/>
      <c r="D16" s="49"/>
      <c r="E16" s="23" t="n">
        <f aca="false">E17+E23</f>
        <v>3542.3</v>
      </c>
      <c r="F16" s="23" t="s">
        <v>21</v>
      </c>
      <c r="G16" s="23" t="n">
        <f aca="false">G17+G23</f>
        <v>1069.9</v>
      </c>
      <c r="H16" s="23" t="s">
        <v>21</v>
      </c>
      <c r="I16" s="23" t="n">
        <f aca="false">I17+I23</f>
        <v>1244.4</v>
      </c>
      <c r="J16" s="23" t="s">
        <v>21</v>
      </c>
      <c r="K16" s="23" t="n">
        <f aca="false">K17+K23</f>
        <v>1228</v>
      </c>
      <c r="L16" s="50"/>
    </row>
    <row r="17" s="41" customFormat="true" ht="18.75" hidden="false" customHeight="true" outlineLevel="0" collapsed="false">
      <c r="A17" s="51" t="s">
        <v>45</v>
      </c>
      <c r="B17" s="50" t="s">
        <v>46</v>
      </c>
      <c r="C17" s="52"/>
      <c r="D17" s="49"/>
      <c r="E17" s="23" t="n">
        <f aca="false">SUM(E18:E22)</f>
        <v>1424</v>
      </c>
      <c r="F17" s="23" t="n">
        <f aca="false">SUM(F18:F22)</f>
        <v>0</v>
      </c>
      <c r="G17" s="23" t="n">
        <f aca="false">SUM(G18:G22)</f>
        <v>371.8</v>
      </c>
      <c r="H17" s="23" t="n">
        <f aca="false">SUM(H18:H22)</f>
        <v>0</v>
      </c>
      <c r="I17" s="23" t="n">
        <f aca="false">SUM(I18:I22)</f>
        <v>534.3</v>
      </c>
      <c r="J17" s="23" t="n">
        <f aca="false">SUM(J18:J22)</f>
        <v>0</v>
      </c>
      <c r="K17" s="23" t="n">
        <f aca="false">SUM(K18:K22)</f>
        <v>517.9</v>
      </c>
      <c r="L17" s="53"/>
    </row>
    <row r="18" s="41" customFormat="true" ht="198" hidden="false" customHeight="true" outlineLevel="0" collapsed="false">
      <c r="A18" s="51"/>
      <c r="B18" s="50" t="s">
        <v>47</v>
      </c>
      <c r="C18" s="54" t="s">
        <v>48</v>
      </c>
      <c r="D18" s="49" t="s">
        <v>25</v>
      </c>
      <c r="E18" s="28" t="n">
        <f aca="false">G18+I18+K18</f>
        <v>241.5</v>
      </c>
      <c r="F18" s="28" t="s">
        <v>21</v>
      </c>
      <c r="G18" s="23" t="n">
        <v>48.3</v>
      </c>
      <c r="H18" s="28" t="s">
        <v>21</v>
      </c>
      <c r="I18" s="23" t="n">
        <v>96.6</v>
      </c>
      <c r="J18" s="28" t="s">
        <v>21</v>
      </c>
      <c r="K18" s="24" t="n">
        <v>96.6</v>
      </c>
      <c r="L18" s="55" t="s">
        <v>49</v>
      </c>
    </row>
    <row r="19" s="41" customFormat="true" ht="141" hidden="false" customHeight="true" outlineLevel="0" collapsed="false">
      <c r="A19" s="51"/>
      <c r="B19" s="50" t="s">
        <v>50</v>
      </c>
      <c r="C19" s="54" t="s">
        <v>48</v>
      </c>
      <c r="D19" s="49" t="s">
        <v>25</v>
      </c>
      <c r="E19" s="28" t="n">
        <f aca="false">G19+I19+K19</f>
        <v>144.9</v>
      </c>
      <c r="F19" s="28" t="s">
        <v>21</v>
      </c>
      <c r="G19" s="23" t="n">
        <v>0</v>
      </c>
      <c r="H19" s="28" t="s">
        <v>21</v>
      </c>
      <c r="I19" s="23" t="n">
        <v>48.3</v>
      </c>
      <c r="J19" s="28" t="s">
        <v>21</v>
      </c>
      <c r="K19" s="24" t="n">
        <v>96.6</v>
      </c>
      <c r="L19" s="55" t="s">
        <v>51</v>
      </c>
    </row>
    <row r="20" s="41" customFormat="true" ht="195.75" hidden="false" customHeight="true" outlineLevel="0" collapsed="false">
      <c r="A20" s="51"/>
      <c r="B20" s="50" t="s">
        <v>52</v>
      </c>
      <c r="C20" s="54" t="s">
        <v>48</v>
      </c>
      <c r="D20" s="49" t="s">
        <v>25</v>
      </c>
      <c r="E20" s="23" t="n">
        <f aca="false">G20+I20+K20</f>
        <v>57.6</v>
      </c>
      <c r="F20" s="28" t="s">
        <v>21</v>
      </c>
      <c r="G20" s="23" t="n">
        <v>8.2</v>
      </c>
      <c r="H20" s="28" t="s">
        <v>21</v>
      </c>
      <c r="I20" s="23" t="n">
        <v>24.7</v>
      </c>
      <c r="J20" s="28" t="s">
        <v>21</v>
      </c>
      <c r="K20" s="24" t="n">
        <v>24.7</v>
      </c>
      <c r="L20" s="55" t="s">
        <v>53</v>
      </c>
    </row>
    <row r="21" s="41" customFormat="true" ht="194.25" hidden="false" customHeight="true" outlineLevel="0" collapsed="false">
      <c r="A21" s="51"/>
      <c r="B21" s="50" t="s">
        <v>54</v>
      </c>
      <c r="C21" s="54" t="s">
        <v>48</v>
      </c>
      <c r="D21" s="49" t="s">
        <v>25</v>
      </c>
      <c r="E21" s="23" t="n">
        <f aca="false">G21+I21+K21</f>
        <v>80</v>
      </c>
      <c r="F21" s="28" t="s">
        <v>21</v>
      </c>
      <c r="G21" s="23" t="n">
        <v>15.3</v>
      </c>
      <c r="H21" s="28" t="s">
        <v>21</v>
      </c>
      <c r="I21" s="23" t="n">
        <v>64.7</v>
      </c>
      <c r="J21" s="28" t="s">
        <v>21</v>
      </c>
      <c r="K21" s="24" t="n">
        <v>0</v>
      </c>
      <c r="L21" s="55" t="s">
        <v>55</v>
      </c>
    </row>
    <row r="22" s="41" customFormat="true" ht="68.55" hidden="false" customHeight="true" outlineLevel="0" collapsed="false">
      <c r="A22" s="51"/>
      <c r="B22" s="50" t="s">
        <v>56</v>
      </c>
      <c r="C22" s="20" t="s">
        <v>57</v>
      </c>
      <c r="D22" s="49" t="s">
        <v>25</v>
      </c>
      <c r="E22" s="23" t="n">
        <f aca="false">G22+I22+K22</f>
        <v>900</v>
      </c>
      <c r="F22" s="28" t="s">
        <v>21</v>
      </c>
      <c r="G22" s="23" t="n">
        <v>300</v>
      </c>
      <c r="H22" s="28" t="s">
        <v>21</v>
      </c>
      <c r="I22" s="23" t="n">
        <v>300</v>
      </c>
      <c r="J22" s="28" t="s">
        <v>21</v>
      </c>
      <c r="K22" s="24" t="n">
        <v>300</v>
      </c>
      <c r="L22" s="50" t="s">
        <v>58</v>
      </c>
    </row>
    <row r="23" s="41" customFormat="true" ht="184.5" hidden="false" customHeight="true" outlineLevel="0" collapsed="false">
      <c r="A23" s="56" t="s">
        <v>59</v>
      </c>
      <c r="B23" s="34" t="s">
        <v>60</v>
      </c>
      <c r="C23" s="57" t="s">
        <v>61</v>
      </c>
      <c r="D23" s="49" t="s">
        <v>25</v>
      </c>
      <c r="E23" s="23" t="n">
        <f aca="false">G23+I23+K23</f>
        <v>2118.3</v>
      </c>
      <c r="F23" s="28" t="s">
        <v>21</v>
      </c>
      <c r="G23" s="23" t="n">
        <v>698.1</v>
      </c>
      <c r="H23" s="28" t="s">
        <v>21</v>
      </c>
      <c r="I23" s="23" t="n">
        <v>710.1</v>
      </c>
      <c r="J23" s="28" t="s">
        <v>21</v>
      </c>
      <c r="K23" s="28" t="n">
        <v>710.1</v>
      </c>
      <c r="L23" s="55" t="s">
        <v>62</v>
      </c>
    </row>
    <row r="24" customFormat="false" ht="33" hidden="false" customHeight="true" outlineLevel="0" collapsed="false">
      <c r="A24" s="58" t="s">
        <v>63</v>
      </c>
      <c r="B24" s="58"/>
      <c r="C24" s="59"/>
      <c r="D24" s="60"/>
      <c r="E24" s="61" t="n">
        <f aca="false">E25</f>
        <v>7489</v>
      </c>
      <c r="F24" s="62" t="n">
        <v>412820.4</v>
      </c>
      <c r="G24" s="62" t="n">
        <f aca="false">G25</f>
        <v>0</v>
      </c>
      <c r="H24" s="62" t="n">
        <v>311893</v>
      </c>
      <c r="I24" s="62" t="n">
        <f aca="false">I25</f>
        <v>0</v>
      </c>
      <c r="J24" s="62" t="n">
        <v>318422.8</v>
      </c>
      <c r="K24" s="62" t="n">
        <f aca="false">K25</f>
        <v>7489</v>
      </c>
      <c r="L24" s="63"/>
    </row>
    <row r="25" customFormat="false" ht="29.25" hidden="false" customHeight="true" outlineLevel="0" collapsed="false">
      <c r="A25" s="64" t="s">
        <v>15</v>
      </c>
      <c r="B25" s="34" t="s">
        <v>64</v>
      </c>
      <c r="C25" s="65"/>
      <c r="D25" s="36"/>
      <c r="E25" s="28" t="n">
        <f aca="false">G25+I25+K25</f>
        <v>7489</v>
      </c>
      <c r="F25" s="66" t="s">
        <v>21</v>
      </c>
      <c r="G25" s="28" t="n">
        <f aca="false">G26+G27+G28+G29+G30+G31</f>
        <v>0</v>
      </c>
      <c r="H25" s="66" t="s">
        <v>21</v>
      </c>
      <c r="I25" s="28" t="n">
        <f aca="false">I26+I27+I28+I29+I30+I31</f>
        <v>0</v>
      </c>
      <c r="J25" s="66" t="s">
        <v>21</v>
      </c>
      <c r="K25" s="28" t="n">
        <f aca="false">K26+K27+K28+K29+K30+K31</f>
        <v>7489</v>
      </c>
      <c r="L25" s="53"/>
    </row>
    <row r="26" customFormat="false" ht="54.75" hidden="false" customHeight="true" outlineLevel="0" collapsed="false">
      <c r="A26" s="67" t="s">
        <v>17</v>
      </c>
      <c r="B26" s="68" t="s">
        <v>65</v>
      </c>
      <c r="C26" s="18" t="s">
        <v>66</v>
      </c>
      <c r="D26" s="69" t="s">
        <v>67</v>
      </c>
      <c r="E26" s="28" t="n">
        <f aca="false">G26+I26+K26</f>
        <v>0</v>
      </c>
      <c r="F26" s="28" t="s">
        <v>68</v>
      </c>
      <c r="G26" s="28" t="n">
        <v>0</v>
      </c>
      <c r="H26" s="28" t="s">
        <v>68</v>
      </c>
      <c r="I26" s="28" t="n">
        <v>0</v>
      </c>
      <c r="J26" s="28" t="s">
        <v>68</v>
      </c>
      <c r="K26" s="28" t="n">
        <v>0</v>
      </c>
      <c r="L26" s="34"/>
    </row>
    <row r="27" customFormat="false" ht="54.75" hidden="false" customHeight="true" outlineLevel="0" collapsed="false">
      <c r="A27" s="67" t="s">
        <v>23</v>
      </c>
      <c r="B27" s="18" t="s">
        <v>69</v>
      </c>
      <c r="C27" s="70" t="s">
        <v>66</v>
      </c>
      <c r="D27" s="69" t="s">
        <v>67</v>
      </c>
      <c r="E27" s="71" t="n">
        <v>0</v>
      </c>
      <c r="F27" s="28" t="s">
        <v>68</v>
      </c>
      <c r="G27" s="28" t="n">
        <v>0</v>
      </c>
      <c r="H27" s="28" t="s">
        <v>68</v>
      </c>
      <c r="I27" s="28" t="n">
        <v>0</v>
      </c>
      <c r="J27" s="28" t="s">
        <v>68</v>
      </c>
      <c r="K27" s="28" t="n">
        <v>0</v>
      </c>
      <c r="L27" s="34"/>
    </row>
    <row r="28" customFormat="false" ht="54.75" hidden="false" customHeight="true" outlineLevel="0" collapsed="false">
      <c r="A28" s="72" t="s">
        <v>70</v>
      </c>
      <c r="B28" s="18" t="s">
        <v>71</v>
      </c>
      <c r="C28" s="18" t="s">
        <v>66</v>
      </c>
      <c r="D28" s="69" t="s">
        <v>67</v>
      </c>
      <c r="E28" s="28" t="n">
        <v>0</v>
      </c>
      <c r="F28" s="28" t="s">
        <v>68</v>
      </c>
      <c r="G28" s="28" t="n">
        <v>0</v>
      </c>
      <c r="H28" s="28" t="s">
        <v>68</v>
      </c>
      <c r="I28" s="28" t="n">
        <v>0</v>
      </c>
      <c r="J28" s="28" t="s">
        <v>68</v>
      </c>
      <c r="K28" s="28" t="n">
        <v>0</v>
      </c>
      <c r="L28" s="34"/>
    </row>
    <row r="29" customFormat="false" ht="96" hidden="false" customHeight="true" outlineLevel="0" collapsed="false">
      <c r="A29" s="73" t="s">
        <v>72</v>
      </c>
      <c r="B29" s="69" t="s">
        <v>73</v>
      </c>
      <c r="C29" s="18" t="s">
        <v>66</v>
      </c>
      <c r="D29" s="69" t="s">
        <v>74</v>
      </c>
      <c r="E29" s="28" t="n">
        <v>0</v>
      </c>
      <c r="F29" s="28" t="s">
        <v>68</v>
      </c>
      <c r="G29" s="28" t="n">
        <v>0</v>
      </c>
      <c r="H29" s="28" t="s">
        <v>68</v>
      </c>
      <c r="I29" s="28" t="n">
        <v>0</v>
      </c>
      <c r="J29" s="28" t="s">
        <v>68</v>
      </c>
      <c r="K29" s="74" t="n">
        <v>2283.9</v>
      </c>
      <c r="L29" s="34" t="s">
        <v>75</v>
      </c>
    </row>
    <row r="30" customFormat="false" ht="94.5" hidden="false" customHeight="true" outlineLevel="0" collapsed="false">
      <c r="A30" s="73" t="s">
        <v>76</v>
      </c>
      <c r="B30" s="69" t="s">
        <v>77</v>
      </c>
      <c r="C30" s="18" t="s">
        <v>66</v>
      </c>
      <c r="D30" s="69" t="s">
        <v>74</v>
      </c>
      <c r="E30" s="28" t="n">
        <v>0</v>
      </c>
      <c r="F30" s="28" t="s">
        <v>68</v>
      </c>
      <c r="G30" s="28" t="n">
        <v>0</v>
      </c>
      <c r="H30" s="28" t="s">
        <v>68</v>
      </c>
      <c r="I30" s="28" t="n">
        <v>0</v>
      </c>
      <c r="J30" s="28" t="s">
        <v>68</v>
      </c>
      <c r="K30" s="74" t="n">
        <v>2494.6</v>
      </c>
      <c r="L30" s="34" t="s">
        <v>78</v>
      </c>
    </row>
    <row r="31" customFormat="false" ht="95.25" hidden="false" customHeight="true" outlineLevel="0" collapsed="false">
      <c r="A31" s="73" t="s">
        <v>79</v>
      </c>
      <c r="B31" s="69" t="s">
        <v>80</v>
      </c>
      <c r="C31" s="18" t="s">
        <v>66</v>
      </c>
      <c r="D31" s="69" t="s">
        <v>74</v>
      </c>
      <c r="E31" s="28" t="n">
        <v>0</v>
      </c>
      <c r="F31" s="28" t="s">
        <v>68</v>
      </c>
      <c r="G31" s="28" t="n">
        <v>0</v>
      </c>
      <c r="H31" s="28" t="s">
        <v>68</v>
      </c>
      <c r="I31" s="28" t="n">
        <v>0</v>
      </c>
      <c r="J31" s="28" t="s">
        <v>68</v>
      </c>
      <c r="K31" s="74" t="n">
        <v>2710.5</v>
      </c>
      <c r="L31" s="34" t="s">
        <v>81</v>
      </c>
    </row>
    <row r="32" customFormat="false" ht="28.5" hidden="false" customHeight="true" outlineLevel="0" collapsed="false">
      <c r="A32" s="75" t="s">
        <v>27</v>
      </c>
      <c r="B32" s="76" t="s">
        <v>82</v>
      </c>
      <c r="C32" s="77"/>
      <c r="D32" s="78"/>
      <c r="E32" s="79"/>
      <c r="F32" s="79"/>
      <c r="G32" s="80"/>
      <c r="H32" s="80"/>
      <c r="I32" s="80"/>
      <c r="J32" s="80"/>
      <c r="K32" s="81"/>
      <c r="L32" s="82"/>
    </row>
    <row r="33" customFormat="false" ht="72" hidden="false" customHeight="true" outlineLevel="0" collapsed="false">
      <c r="A33" s="83" t="s">
        <v>83</v>
      </c>
      <c r="B33" s="18" t="s">
        <v>84</v>
      </c>
      <c r="C33" s="18" t="s">
        <v>85</v>
      </c>
      <c r="D33" s="84" t="s">
        <v>20</v>
      </c>
      <c r="E33" s="79"/>
      <c r="F33" s="79"/>
      <c r="G33" s="80"/>
      <c r="H33" s="80"/>
      <c r="I33" s="80"/>
      <c r="J33" s="80"/>
      <c r="K33" s="81"/>
      <c r="L33" s="82"/>
    </row>
    <row r="34" customFormat="false" ht="76.5" hidden="false" customHeight="true" outlineLevel="0" collapsed="false">
      <c r="A34" s="83" t="s">
        <v>86</v>
      </c>
      <c r="B34" s="18" t="s">
        <v>87</v>
      </c>
      <c r="C34" s="18" t="s">
        <v>88</v>
      </c>
      <c r="D34" s="84" t="s">
        <v>20</v>
      </c>
      <c r="E34" s="79"/>
      <c r="F34" s="79"/>
      <c r="G34" s="85"/>
      <c r="H34" s="79"/>
      <c r="I34" s="79"/>
      <c r="J34" s="79"/>
      <c r="K34" s="86"/>
      <c r="L34" s="87"/>
    </row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2">
    <mergeCell ref="K1:L1"/>
    <mergeCell ref="A3:L3"/>
    <mergeCell ref="B5:B6"/>
    <mergeCell ref="C5:C6"/>
    <mergeCell ref="D5:D6"/>
    <mergeCell ref="E5:E6"/>
    <mergeCell ref="F5:G5"/>
    <mergeCell ref="H5:I5"/>
    <mergeCell ref="J5:K5"/>
    <mergeCell ref="L5:L6"/>
    <mergeCell ref="A7:B7"/>
    <mergeCell ref="A24:B24"/>
  </mergeCells>
  <printOptions headings="false" gridLines="false" gridLinesSet="true" horizontalCentered="false" verticalCentered="false"/>
  <pageMargins left="0.196527777777778" right="0.196527777777778" top="0.7875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521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2020-03-04T10:09:20Z</cp:lastPrinted>
  <dcterms:modified xsi:type="dcterms:W3CDTF">2020-04-14T15:30:39Z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