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'сводка'!$A$1:$AB$39</definedName>
  </definedNames>
  <calcPr fullCalcOnLoad="1"/>
</workbook>
</file>

<file path=xl/sharedStrings.xml><?xml version="1.0" encoding="utf-8"?>
<sst xmlns="http://schemas.openxmlformats.org/spreadsheetml/2006/main" count="90" uniqueCount="73">
  <si>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</si>
  <si>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</si>
  <si>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</si>
  <si>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</si>
  <si>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</si>
  <si>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</si>
  <si>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</si>
  <si>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</si>
  <si>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</si>
  <si>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</si>
  <si>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</si>
  <si>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</si>
  <si>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</si>
  <si>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</si>
  <si>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</si>
  <si>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</si>
  <si>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</si>
  <si>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</si>
  <si>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</si>
  <si>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</si>
  <si>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</si>
  <si>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</si>
  <si>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</si>
  <si>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</si>
  <si>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</si>
  <si>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7.ООО КФХ "Луч"</t>
  </si>
  <si>
    <t>17. ООО "Средний Аниш"</t>
  </si>
  <si>
    <t>12.ООО "Авангард""Цив.Бекон"</t>
  </si>
  <si>
    <t>яровая</t>
  </si>
  <si>
    <t>16.ООО "Чебомилк"</t>
  </si>
  <si>
    <t>14. Прочие</t>
  </si>
  <si>
    <t>13. Чув. НИИСХ ф/л ФГБНУ</t>
  </si>
  <si>
    <t>15.ООО "ТД Хорошавина А.В.</t>
  </si>
  <si>
    <t>11.ООО "Руно"+ КФХ Салеев И.</t>
  </si>
  <si>
    <t>2.КФХ Андреев Л.Н.+КФХ Р.Л.</t>
  </si>
  <si>
    <t>10.КФХ Чиркиной Н.П.</t>
  </si>
  <si>
    <t>18. ФКУ ЛИУ № 9, № 7</t>
  </si>
  <si>
    <t>Скошено</t>
  </si>
  <si>
    <t>трав,</t>
  </si>
  <si>
    <t>тонн</t>
  </si>
  <si>
    <t>сено</t>
  </si>
  <si>
    <t>силос</t>
  </si>
  <si>
    <t>сенаж</t>
  </si>
  <si>
    <t>Заготовлено</t>
  </si>
  <si>
    <t>одн.</t>
  </si>
  <si>
    <t>Площадь яровых</t>
  </si>
  <si>
    <t>и з/б культур,</t>
  </si>
  <si>
    <t>Всего,</t>
  </si>
  <si>
    <t>в т.ч. озим.,</t>
  </si>
  <si>
    <r>
      <t>6.ООО АФ "Кибекси"</t>
    </r>
    <r>
      <rPr>
        <sz val="9"/>
        <rFont val="Times New Roman"/>
        <family val="1"/>
      </rPr>
      <t>(КФХ Федорова Ю.Н.</t>
    </r>
  </si>
  <si>
    <t>Скошено и обмолочено зерновых и з/б культур,га</t>
  </si>
  <si>
    <t>в том числе</t>
  </si>
  <si>
    <t>озимая</t>
  </si>
  <si>
    <t>пшен.</t>
  </si>
  <si>
    <t>озим.</t>
  </si>
  <si>
    <t>рожь</t>
  </si>
  <si>
    <t>ячмень</t>
  </si>
  <si>
    <t>овес</t>
  </si>
  <si>
    <t>вика</t>
  </si>
  <si>
    <t>горох</t>
  </si>
  <si>
    <t>%</t>
  </si>
  <si>
    <t>оз.</t>
  </si>
  <si>
    <t>яров.</t>
  </si>
  <si>
    <t>Намолочено зерна, тонн</t>
  </si>
  <si>
    <t>Урожай.</t>
  </si>
  <si>
    <t>ц/га</t>
  </si>
  <si>
    <t>14.CХП "Цивиль"ф/л ЗАО"Куснар"</t>
  </si>
  <si>
    <t>Работ.</t>
  </si>
  <si>
    <t>Подъем</t>
  </si>
  <si>
    <t>зяби,</t>
  </si>
  <si>
    <t>з/уб.</t>
  </si>
  <si>
    <t>комб.,</t>
  </si>
  <si>
    <t>Информация о сельскохозяйственных работах п о состоянию на  04 августа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</si>
</sst>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/>
    </xf>
    <xf numFmtId="175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" sqref="N6"/>
    </sheetView>
  </sheetViews>
  <sheetFormatPr defaultColWidth="9.00390625" defaultRowHeight="12.75"/>
  <cols>
    <col min="1" max="1" width="46.25390625" style="4" customWidth="1"/>
    <col min="2" max="2" width="14.125" style="4" customWidth="1"/>
    <col min="3" max="3" width="13.625" style="4" customWidth="1"/>
    <col min="4" max="4" width="11.75390625" style="0" customWidth="1"/>
    <col min="5" max="5" width="10.625" style="0" customWidth="1"/>
    <col min="6" max="6" width="10.125" style="0" customWidth="1"/>
    <col min="7" max="7" width="11.75390625" style="0" customWidth="1"/>
    <col min="8" max="8" width="10.125" style="0" customWidth="1"/>
    <col min="9" max="9" width="9.375" style="0" customWidth="1"/>
    <col min="10" max="10" width="9.25390625" style="0" customWidth="1"/>
    <col min="11" max="15" width="9.875" style="0" customWidth="1"/>
    <col min="16" max="16" width="11.00390625" style="0" customWidth="1"/>
    <col min="17" max="17" width="10.875" style="0" customWidth="1"/>
    <col min="18" max="18" width="8.25390625" style="0" customWidth="1"/>
    <col min="19" max="19" width="8.125" style="0" customWidth="1"/>
    <col min="20" max="20" width="9.25390625" style="0" customWidth="1"/>
    <col min="21" max="21" width="12.625" style="0" customWidth="1"/>
    <col min="22" max="23" width="11.625" style="0" customWidth="1"/>
    <col min="24" max="24" width="12.625" style="0" customWidth="1"/>
    <col min="25" max="25" width="11.125" style="0" customWidth="1"/>
    <col min="27" max="27" width="12.00390625" style="0" customWidth="1"/>
    <col min="28" max="28" width="9.125" style="0" hidden="1" customWidth="1"/>
  </cols>
  <sheetData>
    <row r="1" spans="1:24" ht="24" customHeight="1">
      <c r="A1" s="52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7" ht="18">
      <c r="A2" s="10" t="s">
        <v>1</v>
      </c>
      <c r="B2" s="60" t="s">
        <v>45</v>
      </c>
      <c r="C2" s="61"/>
      <c r="D2" s="54" t="s">
        <v>50</v>
      </c>
      <c r="E2" s="55"/>
      <c r="F2" s="55"/>
      <c r="G2" s="55"/>
      <c r="H2" s="55"/>
      <c r="I2" s="55"/>
      <c r="J2" s="55"/>
      <c r="K2" s="56"/>
      <c r="L2" s="8" t="s">
        <v>60</v>
      </c>
      <c r="M2" s="54" t="s">
        <v>63</v>
      </c>
      <c r="N2" s="55"/>
      <c r="O2" s="55"/>
      <c r="P2" s="55"/>
      <c r="Q2" s="55"/>
      <c r="R2" s="55"/>
      <c r="S2" s="55"/>
      <c r="T2" s="56"/>
      <c r="U2" s="41" t="s">
        <v>64</v>
      </c>
      <c r="V2" s="41" t="s">
        <v>67</v>
      </c>
      <c r="W2" s="41" t="s">
        <v>68</v>
      </c>
      <c r="X2" s="9" t="s">
        <v>37</v>
      </c>
      <c r="Y2" s="54" t="s">
        <v>43</v>
      </c>
      <c r="Z2" s="55"/>
      <c r="AA2" s="56"/>
    </row>
    <row r="3" spans="1:27" ht="16.5" customHeight="1">
      <c r="A3" s="16"/>
      <c r="B3" s="62" t="s">
        <v>46</v>
      </c>
      <c r="C3" s="63"/>
      <c r="D3" s="11" t="s">
        <v>47</v>
      </c>
      <c r="E3" s="54" t="s">
        <v>51</v>
      </c>
      <c r="F3" s="55"/>
      <c r="G3" s="55"/>
      <c r="H3" s="55"/>
      <c r="I3" s="55"/>
      <c r="J3" s="55"/>
      <c r="K3" s="56"/>
      <c r="L3" s="11"/>
      <c r="M3" s="11" t="s">
        <v>47</v>
      </c>
      <c r="N3" s="11" t="s">
        <v>61</v>
      </c>
      <c r="O3" s="11" t="s">
        <v>61</v>
      </c>
      <c r="P3" s="11" t="s">
        <v>62</v>
      </c>
      <c r="Q3" s="12" t="s">
        <v>56</v>
      </c>
      <c r="R3" s="11" t="s">
        <v>57</v>
      </c>
      <c r="S3" s="12" t="s">
        <v>59</v>
      </c>
      <c r="T3" s="12" t="s">
        <v>58</v>
      </c>
      <c r="U3" s="12" t="s">
        <v>65</v>
      </c>
      <c r="V3" s="12" t="s">
        <v>70</v>
      </c>
      <c r="W3" s="12" t="s">
        <v>69</v>
      </c>
      <c r="X3" s="12" t="s">
        <v>44</v>
      </c>
      <c r="Y3" s="9" t="s">
        <v>40</v>
      </c>
      <c r="Z3" s="29" t="s">
        <v>41</v>
      </c>
      <c r="AA3" s="9" t="s">
        <v>42</v>
      </c>
    </row>
    <row r="4" spans="1:27" ht="18">
      <c r="A4" s="16" t="s">
        <v>0</v>
      </c>
      <c r="B4" s="40" t="s">
        <v>47</v>
      </c>
      <c r="C4" s="40" t="s">
        <v>48</v>
      </c>
      <c r="D4" s="21" t="s">
        <v>5</v>
      </c>
      <c r="E4" s="21" t="s">
        <v>52</v>
      </c>
      <c r="F4" s="21" t="s">
        <v>54</v>
      </c>
      <c r="G4" s="45" t="s">
        <v>28</v>
      </c>
      <c r="H4" s="11" t="s">
        <v>56</v>
      </c>
      <c r="I4" s="11" t="s">
        <v>57</v>
      </c>
      <c r="J4" s="11" t="s">
        <v>58</v>
      </c>
      <c r="K4" s="11" t="s">
        <v>59</v>
      </c>
      <c r="L4" s="13"/>
      <c r="M4" s="21" t="s">
        <v>39</v>
      </c>
      <c r="N4" s="13" t="s">
        <v>53</v>
      </c>
      <c r="O4" s="21" t="s">
        <v>55</v>
      </c>
      <c r="P4" s="13" t="s">
        <v>53</v>
      </c>
      <c r="Q4" s="23"/>
      <c r="R4" s="23"/>
      <c r="S4" s="23"/>
      <c r="T4" s="23"/>
      <c r="U4" s="23"/>
      <c r="V4" s="23" t="s">
        <v>71</v>
      </c>
      <c r="W4" s="23" t="s">
        <v>5</v>
      </c>
      <c r="X4" s="23" t="s">
        <v>38</v>
      </c>
      <c r="Y4" s="28"/>
      <c r="Z4" s="36"/>
      <c r="AA4" s="27"/>
    </row>
    <row r="5" spans="1:27" ht="18">
      <c r="A5" s="17"/>
      <c r="B5" s="40" t="s">
        <v>5</v>
      </c>
      <c r="C5" s="40" t="s">
        <v>5</v>
      </c>
      <c r="D5" s="14"/>
      <c r="E5" s="24" t="s">
        <v>53</v>
      </c>
      <c r="F5" s="24" t="s">
        <v>55</v>
      </c>
      <c r="G5" s="24" t="s">
        <v>53</v>
      </c>
      <c r="H5" s="11"/>
      <c r="I5" s="14"/>
      <c r="J5" s="14"/>
      <c r="K5" s="14"/>
      <c r="L5" s="14"/>
      <c r="M5" s="24"/>
      <c r="N5" s="14"/>
      <c r="O5" s="14"/>
      <c r="P5" s="15"/>
      <c r="Q5" s="15"/>
      <c r="R5" s="15"/>
      <c r="S5" s="15"/>
      <c r="T5" s="15"/>
      <c r="U5" s="15"/>
      <c r="V5" s="15" t="s">
        <v>5</v>
      </c>
      <c r="W5" s="15"/>
      <c r="X5" s="15" t="s">
        <v>5</v>
      </c>
      <c r="Y5" s="57" t="s">
        <v>39</v>
      </c>
      <c r="Z5" s="58"/>
      <c r="AA5" s="59"/>
    </row>
    <row r="6" spans="1:27" ht="27.75" customHeight="1">
      <c r="A6" s="30" t="s">
        <v>8</v>
      </c>
      <c r="B6" s="46">
        <v>4051</v>
      </c>
      <c r="C6" s="46">
        <v>1346</v>
      </c>
      <c r="D6" s="22">
        <f>E6+F6+G6+H6+I6+J6+K6</f>
        <v>400</v>
      </c>
      <c r="E6" s="19">
        <v>400</v>
      </c>
      <c r="F6" s="19"/>
      <c r="G6" s="18"/>
      <c r="H6" s="18"/>
      <c r="I6" s="18"/>
      <c r="J6" s="18"/>
      <c r="K6" s="18"/>
      <c r="L6" s="43">
        <f>D6/B6*100</f>
        <v>9.874105159219946</v>
      </c>
      <c r="M6" s="18">
        <f>N6+O6+P6+Q6+R6+S6+T6</f>
        <v>2400</v>
      </c>
      <c r="N6" s="18">
        <v>2400</v>
      </c>
      <c r="O6" s="18"/>
      <c r="P6" s="18"/>
      <c r="Q6" s="18"/>
      <c r="R6" s="18"/>
      <c r="S6" s="18"/>
      <c r="T6" s="18"/>
      <c r="U6" s="42">
        <f>M6/D6*10</f>
        <v>60</v>
      </c>
      <c r="V6" s="18">
        <v>10</v>
      </c>
      <c r="W6" s="18"/>
      <c r="X6" s="18">
        <v>165</v>
      </c>
      <c r="Y6" s="19">
        <v>300</v>
      </c>
      <c r="Z6" s="25"/>
      <c r="AA6" s="19">
        <v>2300</v>
      </c>
    </row>
    <row r="7" spans="1:27" ht="27.75" customHeight="1">
      <c r="A7" s="30" t="s">
        <v>9</v>
      </c>
      <c r="B7" s="46">
        <v>1103</v>
      </c>
      <c r="C7" s="46">
        <v>600</v>
      </c>
      <c r="D7" s="22">
        <f aca="true" t="shared" si="0" ref="D7:D37">E7+F7+G7+H7+I7+J7+K7</f>
        <v>83</v>
      </c>
      <c r="E7" s="19">
        <v>83</v>
      </c>
      <c r="F7" s="19"/>
      <c r="G7" s="18"/>
      <c r="H7" s="18"/>
      <c r="I7" s="18"/>
      <c r="J7" s="18"/>
      <c r="K7" s="18"/>
      <c r="L7" s="43">
        <f aca="true" t="shared" si="1" ref="L7:L39">D7/B7*100</f>
        <v>7.524932003626474</v>
      </c>
      <c r="M7" s="18">
        <f aca="true" t="shared" si="2" ref="M7:M22">N7+O7+P7+Q7+R7+S7+T7</f>
        <v>250</v>
      </c>
      <c r="N7" s="18">
        <v>250</v>
      </c>
      <c r="O7" s="18"/>
      <c r="P7" s="18"/>
      <c r="Q7" s="18"/>
      <c r="R7" s="18"/>
      <c r="S7" s="18"/>
      <c r="T7" s="18"/>
      <c r="U7" s="42">
        <f aca="true" t="shared" si="3" ref="U7:U39">M7/D7*10</f>
        <v>30.120481927710845</v>
      </c>
      <c r="V7" s="18">
        <v>3</v>
      </c>
      <c r="W7" s="18"/>
      <c r="X7" s="18"/>
      <c r="Y7" s="19">
        <v>500</v>
      </c>
      <c r="Z7" s="25"/>
      <c r="AA7" s="25"/>
    </row>
    <row r="8" spans="1:27" ht="27.75" customHeight="1">
      <c r="A8" s="31" t="s">
        <v>10</v>
      </c>
      <c r="B8" s="47">
        <v>570</v>
      </c>
      <c r="C8" s="47">
        <v>227</v>
      </c>
      <c r="D8" s="22">
        <f t="shared" si="0"/>
        <v>0</v>
      </c>
      <c r="E8" s="19"/>
      <c r="F8" s="19"/>
      <c r="G8" s="18"/>
      <c r="H8" s="18"/>
      <c r="I8" s="18"/>
      <c r="J8" s="18"/>
      <c r="K8" s="18"/>
      <c r="L8" s="43">
        <f t="shared" si="1"/>
        <v>0</v>
      </c>
      <c r="M8" s="18">
        <f t="shared" si="2"/>
        <v>0</v>
      </c>
      <c r="N8" s="18"/>
      <c r="O8" s="18"/>
      <c r="P8" s="18"/>
      <c r="Q8" s="18"/>
      <c r="R8" s="18"/>
      <c r="S8" s="18"/>
      <c r="T8" s="18"/>
      <c r="U8" s="42" t="e">
        <f t="shared" si="3"/>
        <v>#DIV/0!</v>
      </c>
      <c r="V8" s="18"/>
      <c r="W8" s="18"/>
      <c r="X8" s="18">
        <v>80</v>
      </c>
      <c r="Y8" s="19">
        <v>300</v>
      </c>
      <c r="Z8" s="25"/>
      <c r="AA8" s="34">
        <v>1300</v>
      </c>
    </row>
    <row r="9" spans="1:27" ht="27.75" customHeight="1">
      <c r="A9" s="30" t="s">
        <v>11</v>
      </c>
      <c r="B9" s="46">
        <v>300</v>
      </c>
      <c r="C9" s="46"/>
      <c r="D9" s="22">
        <f t="shared" si="0"/>
        <v>0</v>
      </c>
      <c r="E9" s="19"/>
      <c r="F9" s="19"/>
      <c r="G9" s="18"/>
      <c r="H9" s="18"/>
      <c r="I9" s="18"/>
      <c r="J9" s="18"/>
      <c r="K9" s="18"/>
      <c r="L9" s="43">
        <f t="shared" si="1"/>
        <v>0</v>
      </c>
      <c r="M9" s="18">
        <f t="shared" si="2"/>
        <v>0</v>
      </c>
      <c r="N9" s="18"/>
      <c r="O9" s="18"/>
      <c r="P9" s="18"/>
      <c r="Q9" s="18"/>
      <c r="R9" s="18"/>
      <c r="S9" s="18"/>
      <c r="T9" s="18"/>
      <c r="U9" s="42" t="e">
        <f t="shared" si="3"/>
        <v>#DIV/0!</v>
      </c>
      <c r="V9" s="18"/>
      <c r="W9" s="18"/>
      <c r="X9" s="18"/>
      <c r="Y9" s="19">
        <v>400</v>
      </c>
      <c r="Z9" s="25"/>
      <c r="AA9" s="19">
        <v>1000</v>
      </c>
    </row>
    <row r="10" spans="1:27" ht="27.75" customHeight="1">
      <c r="A10" s="30" t="s">
        <v>12</v>
      </c>
      <c r="B10" s="46">
        <v>1423</v>
      </c>
      <c r="C10" s="46">
        <v>193</v>
      </c>
      <c r="D10" s="22">
        <f t="shared" si="0"/>
        <v>0</v>
      </c>
      <c r="E10" s="19"/>
      <c r="F10" s="19"/>
      <c r="G10" s="18"/>
      <c r="H10" s="18"/>
      <c r="I10" s="18"/>
      <c r="J10" s="18"/>
      <c r="K10" s="18"/>
      <c r="L10" s="43">
        <f t="shared" si="1"/>
        <v>0</v>
      </c>
      <c r="M10" s="18">
        <f t="shared" si="2"/>
        <v>0</v>
      </c>
      <c r="N10" s="18"/>
      <c r="O10" s="18"/>
      <c r="P10" s="18"/>
      <c r="Q10" s="18"/>
      <c r="R10" s="18"/>
      <c r="S10" s="18"/>
      <c r="T10" s="18"/>
      <c r="U10" s="42" t="e">
        <f t="shared" si="3"/>
        <v>#DIV/0!</v>
      </c>
      <c r="V10" s="18"/>
      <c r="W10" s="18"/>
      <c r="X10" s="18">
        <v>80</v>
      </c>
      <c r="Y10" s="19">
        <v>350</v>
      </c>
      <c r="Z10" s="25"/>
      <c r="AA10" s="25"/>
    </row>
    <row r="11" spans="1:27" ht="27.75" customHeight="1">
      <c r="A11" s="30" t="s">
        <v>49</v>
      </c>
      <c r="B11" s="46">
        <v>350</v>
      </c>
      <c r="C11" s="46"/>
      <c r="D11" s="22">
        <f t="shared" si="0"/>
        <v>0</v>
      </c>
      <c r="E11" s="19"/>
      <c r="F11" s="19"/>
      <c r="G11" s="18"/>
      <c r="H11" s="18"/>
      <c r="I11" s="18"/>
      <c r="J11" s="18"/>
      <c r="K11" s="18"/>
      <c r="L11" s="43">
        <f t="shared" si="1"/>
        <v>0</v>
      </c>
      <c r="M11" s="18">
        <f t="shared" si="2"/>
        <v>0</v>
      </c>
      <c r="N11" s="18"/>
      <c r="O11" s="18"/>
      <c r="P11" s="18"/>
      <c r="Q11" s="18"/>
      <c r="R11" s="18"/>
      <c r="S11" s="18"/>
      <c r="T11" s="18"/>
      <c r="U11" s="42" t="e">
        <f t="shared" si="3"/>
        <v>#DIV/0!</v>
      </c>
      <c r="V11" s="18"/>
      <c r="W11" s="18"/>
      <c r="X11" s="18"/>
      <c r="Y11" s="19">
        <v>30</v>
      </c>
      <c r="Z11" s="25"/>
      <c r="AA11" s="25"/>
    </row>
    <row r="12" spans="1:27" ht="27.75" customHeight="1">
      <c r="A12" s="30" t="s">
        <v>25</v>
      </c>
      <c r="B12" s="46">
        <v>260</v>
      </c>
      <c r="C12" s="46"/>
      <c r="D12" s="22">
        <f t="shared" si="0"/>
        <v>0</v>
      </c>
      <c r="E12" s="19"/>
      <c r="F12" s="19"/>
      <c r="G12" s="18"/>
      <c r="H12" s="18"/>
      <c r="I12" s="18"/>
      <c r="J12" s="18"/>
      <c r="K12" s="18"/>
      <c r="L12" s="43">
        <f t="shared" si="1"/>
        <v>0</v>
      </c>
      <c r="M12" s="18">
        <f t="shared" si="2"/>
        <v>0</v>
      </c>
      <c r="N12" s="18"/>
      <c r="O12" s="18"/>
      <c r="P12" s="18"/>
      <c r="Q12" s="18"/>
      <c r="R12" s="18"/>
      <c r="S12" s="18"/>
      <c r="T12" s="18"/>
      <c r="U12" s="42" t="e">
        <f t="shared" si="3"/>
        <v>#DIV/0!</v>
      </c>
      <c r="V12" s="18"/>
      <c r="W12" s="18"/>
      <c r="X12" s="18"/>
      <c r="Y12" s="25"/>
      <c r="Z12" s="25"/>
      <c r="AA12" s="25"/>
    </row>
    <row r="13" spans="1:27" ht="27.75" customHeight="1">
      <c r="A13" s="30" t="s">
        <v>13</v>
      </c>
      <c r="B13" s="46">
        <v>50</v>
      </c>
      <c r="C13" s="46"/>
      <c r="D13" s="22">
        <f t="shared" si="0"/>
        <v>0</v>
      </c>
      <c r="E13" s="19"/>
      <c r="F13" s="19"/>
      <c r="G13" s="18"/>
      <c r="H13" s="18"/>
      <c r="I13" s="18"/>
      <c r="J13" s="18"/>
      <c r="K13" s="18"/>
      <c r="L13" s="43">
        <f t="shared" si="1"/>
        <v>0</v>
      </c>
      <c r="M13" s="18">
        <f t="shared" si="2"/>
        <v>0</v>
      </c>
      <c r="N13" s="18"/>
      <c r="O13" s="18"/>
      <c r="P13" s="18"/>
      <c r="Q13" s="18"/>
      <c r="R13" s="18"/>
      <c r="S13" s="18"/>
      <c r="T13" s="18"/>
      <c r="U13" s="42" t="e">
        <f t="shared" si="3"/>
        <v>#DIV/0!</v>
      </c>
      <c r="V13" s="18"/>
      <c r="W13" s="18"/>
      <c r="X13" s="18"/>
      <c r="Y13" s="19">
        <v>30</v>
      </c>
      <c r="Z13" s="25"/>
      <c r="AA13" s="25"/>
    </row>
    <row r="14" spans="1:27" ht="27.75" customHeight="1">
      <c r="A14" s="30" t="s">
        <v>14</v>
      </c>
      <c r="B14" s="46">
        <v>300</v>
      </c>
      <c r="C14" s="46"/>
      <c r="D14" s="22">
        <f t="shared" si="0"/>
        <v>0</v>
      </c>
      <c r="E14" s="19"/>
      <c r="F14" s="19"/>
      <c r="G14" s="18"/>
      <c r="H14" s="18"/>
      <c r="I14" s="18"/>
      <c r="J14" s="18"/>
      <c r="K14" s="18"/>
      <c r="L14" s="43">
        <f t="shared" si="1"/>
        <v>0</v>
      </c>
      <c r="M14" s="18">
        <f t="shared" si="2"/>
        <v>0</v>
      </c>
      <c r="N14" s="18"/>
      <c r="O14" s="18"/>
      <c r="P14" s="18"/>
      <c r="Q14" s="18"/>
      <c r="R14" s="18"/>
      <c r="S14" s="18"/>
      <c r="T14" s="18"/>
      <c r="U14" s="42" t="e">
        <f t="shared" si="3"/>
        <v>#DIV/0!</v>
      </c>
      <c r="V14" s="18"/>
      <c r="W14" s="18"/>
      <c r="X14" s="18">
        <v>81</v>
      </c>
      <c r="Y14" s="19">
        <v>150</v>
      </c>
      <c r="Z14" s="25"/>
      <c r="AA14" s="19">
        <v>1000</v>
      </c>
    </row>
    <row r="15" spans="1:27" ht="27.75" customHeight="1">
      <c r="A15" s="30" t="s">
        <v>33</v>
      </c>
      <c r="B15" s="46">
        <v>50</v>
      </c>
      <c r="C15" s="46">
        <v>10</v>
      </c>
      <c r="D15" s="22">
        <f t="shared" si="0"/>
        <v>0</v>
      </c>
      <c r="E15" s="19"/>
      <c r="F15" s="19"/>
      <c r="G15" s="18"/>
      <c r="H15" s="18"/>
      <c r="I15" s="18"/>
      <c r="J15" s="18"/>
      <c r="K15" s="18"/>
      <c r="L15" s="43">
        <f t="shared" si="1"/>
        <v>0</v>
      </c>
      <c r="M15" s="18">
        <f t="shared" si="2"/>
        <v>0</v>
      </c>
      <c r="N15" s="18"/>
      <c r="O15" s="18"/>
      <c r="P15" s="18"/>
      <c r="Q15" s="18"/>
      <c r="R15" s="18"/>
      <c r="S15" s="18"/>
      <c r="T15" s="18"/>
      <c r="U15" s="42" t="e">
        <f t="shared" si="3"/>
        <v>#DIV/0!</v>
      </c>
      <c r="V15" s="18"/>
      <c r="W15" s="18"/>
      <c r="X15" s="18"/>
      <c r="Y15" s="19">
        <v>200</v>
      </c>
      <c r="Z15" s="25"/>
      <c r="AA15" s="25"/>
    </row>
    <row r="16" spans="1:27" ht="27.75" customHeight="1">
      <c r="A16" s="30" t="s">
        <v>27</v>
      </c>
      <c r="B16" s="46">
        <v>4772</v>
      </c>
      <c r="C16" s="46">
        <v>2825</v>
      </c>
      <c r="D16" s="22">
        <f t="shared" si="0"/>
        <v>842</v>
      </c>
      <c r="E16" s="19">
        <v>842</v>
      </c>
      <c r="F16" s="19"/>
      <c r="G16" s="18"/>
      <c r="H16" s="18"/>
      <c r="I16" s="18"/>
      <c r="J16" s="18"/>
      <c r="K16" s="18"/>
      <c r="L16" s="43">
        <f t="shared" si="1"/>
        <v>17.644593461860854</v>
      </c>
      <c r="M16" s="18">
        <f t="shared" si="2"/>
        <v>5153</v>
      </c>
      <c r="N16" s="18">
        <v>5153</v>
      </c>
      <c r="O16" s="18"/>
      <c r="P16" s="18"/>
      <c r="Q16" s="18"/>
      <c r="R16" s="18"/>
      <c r="S16" s="18"/>
      <c r="T16" s="18"/>
      <c r="U16" s="42">
        <f t="shared" si="3"/>
        <v>61.19952494061757</v>
      </c>
      <c r="V16" s="18">
        <v>9</v>
      </c>
      <c r="W16" s="18">
        <v>131</v>
      </c>
      <c r="X16" s="18"/>
      <c r="Y16" s="25"/>
      <c r="Z16" s="25" t="s">
        <v>7</v>
      </c>
      <c r="AA16" s="25"/>
    </row>
    <row r="17" spans="1:27" ht="27.75" customHeight="1">
      <c r="A17" s="30" t="s">
        <v>31</v>
      </c>
      <c r="B17" s="46">
        <v>573</v>
      </c>
      <c r="C17" s="46">
        <v>218</v>
      </c>
      <c r="D17" s="22">
        <f t="shared" si="0"/>
        <v>124</v>
      </c>
      <c r="E17" s="19">
        <v>104</v>
      </c>
      <c r="F17" s="19">
        <v>20</v>
      </c>
      <c r="G17" s="18"/>
      <c r="H17" s="18"/>
      <c r="I17" s="18"/>
      <c r="J17" s="18"/>
      <c r="K17" s="18"/>
      <c r="L17" s="43">
        <f t="shared" si="1"/>
        <v>21.640488656195462</v>
      </c>
      <c r="M17" s="18">
        <f t="shared" si="2"/>
        <v>478</v>
      </c>
      <c r="N17" s="18">
        <v>358</v>
      </c>
      <c r="O17" s="18">
        <v>120</v>
      </c>
      <c r="P17" s="18"/>
      <c r="Q17" s="18"/>
      <c r="R17" s="18"/>
      <c r="S17" s="18"/>
      <c r="T17" s="18"/>
      <c r="U17" s="42">
        <f t="shared" si="3"/>
        <v>38.54838709677419</v>
      </c>
      <c r="V17" s="18">
        <v>3</v>
      </c>
      <c r="W17" s="18"/>
      <c r="X17" s="18"/>
      <c r="Y17" s="35"/>
      <c r="Z17" s="25"/>
      <c r="AA17" s="25"/>
    </row>
    <row r="18" spans="1:233" ht="27.75" customHeight="1">
      <c r="A18" s="30" t="s">
        <v>66</v>
      </c>
      <c r="B18" s="46">
        <v>1990</v>
      </c>
      <c r="C18" s="46">
        <v>620</v>
      </c>
      <c r="D18" s="22">
        <f t="shared" si="0"/>
        <v>110</v>
      </c>
      <c r="E18" s="19">
        <v>110</v>
      </c>
      <c r="F18" s="19"/>
      <c r="G18" s="18"/>
      <c r="H18" s="18"/>
      <c r="I18" s="18"/>
      <c r="J18" s="18"/>
      <c r="K18" s="18"/>
      <c r="L18" s="43">
        <f t="shared" si="1"/>
        <v>5.527638190954774</v>
      </c>
      <c r="M18" s="18">
        <f t="shared" si="2"/>
        <v>509</v>
      </c>
      <c r="N18" s="18">
        <v>509</v>
      </c>
      <c r="O18" s="18"/>
      <c r="P18" s="18"/>
      <c r="Q18" s="18"/>
      <c r="R18" s="18"/>
      <c r="S18" s="18"/>
      <c r="T18" s="18"/>
      <c r="U18" s="42">
        <f t="shared" si="3"/>
        <v>46.272727272727266</v>
      </c>
      <c r="V18" s="18">
        <v>4</v>
      </c>
      <c r="W18" s="18"/>
      <c r="X18" s="18"/>
      <c r="Y18" s="34">
        <v>115</v>
      </c>
      <c r="Z18" s="26"/>
      <c r="AA18" s="19">
        <v>3100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7.75" customHeight="1">
      <c r="A19" s="30" t="s">
        <v>32</v>
      </c>
      <c r="B19" s="46">
        <v>1904</v>
      </c>
      <c r="C19" s="46">
        <v>1110</v>
      </c>
      <c r="D19" s="22">
        <f t="shared" si="0"/>
        <v>137</v>
      </c>
      <c r="E19" s="19">
        <v>87</v>
      </c>
      <c r="F19" s="19">
        <v>50</v>
      </c>
      <c r="G19" s="18"/>
      <c r="H19" s="18"/>
      <c r="I19" s="18"/>
      <c r="J19" s="18"/>
      <c r="K19" s="18"/>
      <c r="L19" s="43">
        <f t="shared" si="1"/>
        <v>7.1953781512605035</v>
      </c>
      <c r="M19" s="18">
        <f t="shared" si="2"/>
        <v>734</v>
      </c>
      <c r="N19" s="18">
        <v>524</v>
      </c>
      <c r="O19" s="18">
        <v>210</v>
      </c>
      <c r="P19" s="18"/>
      <c r="Q19" s="18"/>
      <c r="R19" s="18"/>
      <c r="S19" s="18"/>
      <c r="T19" s="18"/>
      <c r="U19" s="42">
        <f t="shared" si="3"/>
        <v>53.57664233576642</v>
      </c>
      <c r="V19" s="18">
        <v>3</v>
      </c>
      <c r="W19" s="18"/>
      <c r="X19" s="18"/>
      <c r="Y19" s="26"/>
      <c r="Z19" s="26"/>
      <c r="AA19" s="26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27.75" customHeight="1">
      <c r="A20" s="30" t="s">
        <v>29</v>
      </c>
      <c r="B20" s="46">
        <v>493</v>
      </c>
      <c r="C20" s="46">
        <v>42</v>
      </c>
      <c r="D20" s="22">
        <f t="shared" si="0"/>
        <v>0</v>
      </c>
      <c r="E20" s="22"/>
      <c r="F20" s="19"/>
      <c r="G20" s="18"/>
      <c r="H20" s="18"/>
      <c r="I20" s="18"/>
      <c r="J20" s="18"/>
      <c r="K20" s="18"/>
      <c r="L20" s="43">
        <f t="shared" si="1"/>
        <v>0</v>
      </c>
      <c r="M20" s="18">
        <f t="shared" si="2"/>
        <v>0</v>
      </c>
      <c r="N20" s="18"/>
      <c r="O20" s="18"/>
      <c r="P20" s="18"/>
      <c r="Q20" s="18"/>
      <c r="R20" s="18"/>
      <c r="S20" s="18"/>
      <c r="T20" s="18"/>
      <c r="U20" s="42" t="e">
        <f t="shared" si="3"/>
        <v>#DIV/0!</v>
      </c>
      <c r="V20" s="18"/>
      <c r="W20" s="18"/>
      <c r="X20" s="18"/>
      <c r="Y20" s="26"/>
      <c r="Z20" s="26"/>
      <c r="AA20" s="2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27.75" customHeight="1">
      <c r="A21" s="30" t="s">
        <v>26</v>
      </c>
      <c r="B21" s="46">
        <v>350</v>
      </c>
      <c r="C21" s="46">
        <v>255</v>
      </c>
      <c r="D21" s="22">
        <f t="shared" si="0"/>
        <v>0</v>
      </c>
      <c r="E21" s="22"/>
      <c r="F21" s="19"/>
      <c r="G21" s="18"/>
      <c r="H21" s="18"/>
      <c r="I21" s="18"/>
      <c r="J21" s="18"/>
      <c r="K21" s="18"/>
      <c r="L21" s="43">
        <f t="shared" si="1"/>
        <v>0</v>
      </c>
      <c r="M21" s="18">
        <f t="shared" si="2"/>
        <v>0</v>
      </c>
      <c r="N21" s="18"/>
      <c r="O21" s="18"/>
      <c r="P21" s="18"/>
      <c r="Q21" s="18"/>
      <c r="R21" s="18"/>
      <c r="S21" s="18"/>
      <c r="T21" s="18"/>
      <c r="U21" s="42" t="e">
        <f t="shared" si="3"/>
        <v>#DIV/0!</v>
      </c>
      <c r="V21" s="18"/>
      <c r="W21" s="18"/>
      <c r="X21" s="18"/>
      <c r="Y21" s="26"/>
      <c r="Z21" s="26"/>
      <c r="AA21" s="2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7.75" customHeight="1">
      <c r="A22" s="30" t="s">
        <v>36</v>
      </c>
      <c r="B22" s="46"/>
      <c r="C22" s="46"/>
      <c r="D22" s="22">
        <f t="shared" si="0"/>
        <v>0</v>
      </c>
      <c r="E22" s="22"/>
      <c r="F22" s="19"/>
      <c r="G22" s="18"/>
      <c r="H22" s="18"/>
      <c r="I22" s="18"/>
      <c r="J22" s="18"/>
      <c r="K22" s="18"/>
      <c r="L22" s="43" t="e">
        <f t="shared" si="1"/>
        <v>#DIV/0!</v>
      </c>
      <c r="M22" s="18">
        <f t="shared" si="2"/>
        <v>0</v>
      </c>
      <c r="N22" s="18"/>
      <c r="O22" s="18"/>
      <c r="P22" s="18"/>
      <c r="Q22" s="18"/>
      <c r="R22" s="18"/>
      <c r="S22" s="18"/>
      <c r="T22" s="18"/>
      <c r="U22" s="42" t="e">
        <f t="shared" si="3"/>
        <v>#DIV/0!</v>
      </c>
      <c r="V22" s="18"/>
      <c r="W22" s="18"/>
      <c r="X22" s="18">
        <v>20</v>
      </c>
      <c r="Y22" s="26"/>
      <c r="Z22" s="26"/>
      <c r="AA22" s="2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27.75" customHeight="1">
      <c r="A23" s="32" t="s">
        <v>6</v>
      </c>
      <c r="B23" s="48">
        <f>SUM(B6:B22)</f>
        <v>18539</v>
      </c>
      <c r="C23" s="48">
        <f>SUM(C6:C22)</f>
        <v>7446</v>
      </c>
      <c r="D23" s="22">
        <f t="shared" si="0"/>
        <v>1696</v>
      </c>
      <c r="E23" s="37">
        <f aca="true" t="shared" si="4" ref="E23:K23">SUM(E6:E22)</f>
        <v>1626</v>
      </c>
      <c r="F23" s="37">
        <f t="shared" si="4"/>
        <v>70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4"/>
        <v>0</v>
      </c>
      <c r="L23" s="44">
        <f t="shared" si="1"/>
        <v>9.148282000107882</v>
      </c>
      <c r="M23" s="6">
        <f aca="true" t="shared" si="5" ref="M23:AA23">SUM(M6:M22)</f>
        <v>9524</v>
      </c>
      <c r="N23" s="6">
        <f t="shared" si="5"/>
        <v>9194</v>
      </c>
      <c r="O23" s="6">
        <f t="shared" si="5"/>
        <v>330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42">
        <f t="shared" si="3"/>
        <v>56.155660377358494</v>
      </c>
      <c r="V23" s="6">
        <f t="shared" si="5"/>
        <v>32</v>
      </c>
      <c r="W23" s="6">
        <f t="shared" si="5"/>
        <v>131</v>
      </c>
      <c r="X23" s="6">
        <f t="shared" si="5"/>
        <v>426</v>
      </c>
      <c r="Y23" s="6">
        <f t="shared" si="5"/>
        <v>2375</v>
      </c>
      <c r="Z23" s="6">
        <f t="shared" si="5"/>
        <v>0</v>
      </c>
      <c r="AA23" s="6">
        <f t="shared" si="5"/>
        <v>8700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27.75" customHeight="1">
      <c r="A24" s="30" t="s">
        <v>4</v>
      </c>
      <c r="B24" s="46"/>
      <c r="C24" s="46"/>
      <c r="D24" s="22">
        <f t="shared" si="0"/>
        <v>0</v>
      </c>
      <c r="E24" s="22"/>
      <c r="F24" s="22"/>
      <c r="G24" s="18"/>
      <c r="H24" s="18"/>
      <c r="I24" s="18"/>
      <c r="J24" s="18"/>
      <c r="K24" s="18"/>
      <c r="L24" s="18" t="e">
        <f t="shared" si="1"/>
        <v>#DIV/0!</v>
      </c>
      <c r="M24" s="18">
        <f aca="true" t="shared" si="6" ref="M24:M37">N24+O24+P24+Q24+R24+S24+T24</f>
        <v>0</v>
      </c>
      <c r="N24" s="19"/>
      <c r="O24" s="19"/>
      <c r="P24" s="19"/>
      <c r="Q24" s="19"/>
      <c r="R24" s="19"/>
      <c r="S24" s="19"/>
      <c r="T24" s="19"/>
      <c r="U24" s="42" t="e">
        <f t="shared" si="3"/>
        <v>#DIV/0!</v>
      </c>
      <c r="V24" s="18"/>
      <c r="W24" s="18"/>
      <c r="X24" s="6"/>
      <c r="Y24" s="34">
        <v>500</v>
      </c>
      <c r="Z24" s="26"/>
      <c r="AA24" s="2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27.75" customHeight="1">
      <c r="A25" s="30" t="s">
        <v>34</v>
      </c>
      <c r="B25" s="46">
        <v>417</v>
      </c>
      <c r="C25" s="46"/>
      <c r="D25" s="22">
        <f t="shared" si="0"/>
        <v>0</v>
      </c>
      <c r="E25" s="22"/>
      <c r="F25" s="22"/>
      <c r="G25" s="18"/>
      <c r="H25" s="18"/>
      <c r="I25" s="18"/>
      <c r="J25" s="18"/>
      <c r="K25" s="18"/>
      <c r="L25" s="18">
        <f t="shared" si="1"/>
        <v>0</v>
      </c>
      <c r="M25" s="18">
        <f t="shared" si="6"/>
        <v>0</v>
      </c>
      <c r="N25" s="19"/>
      <c r="O25" s="19"/>
      <c r="P25" s="19"/>
      <c r="Q25" s="19"/>
      <c r="R25" s="19"/>
      <c r="S25" s="19"/>
      <c r="T25" s="19"/>
      <c r="U25" s="42" t="e">
        <f t="shared" si="3"/>
        <v>#DIV/0!</v>
      </c>
      <c r="V25" s="18"/>
      <c r="W25" s="18"/>
      <c r="X25" s="18"/>
      <c r="Y25" s="34">
        <v>32</v>
      </c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27.75" customHeight="1">
      <c r="A26" s="30" t="s">
        <v>15</v>
      </c>
      <c r="B26" s="46">
        <v>65</v>
      </c>
      <c r="C26" s="46"/>
      <c r="D26" s="22">
        <f t="shared" si="0"/>
        <v>0</v>
      </c>
      <c r="E26" s="22"/>
      <c r="F26" s="22"/>
      <c r="G26" s="18"/>
      <c r="H26" s="18"/>
      <c r="I26" s="18"/>
      <c r="J26" s="18"/>
      <c r="K26" s="18"/>
      <c r="L26" s="18">
        <f t="shared" si="1"/>
        <v>0</v>
      </c>
      <c r="M26" s="18">
        <f t="shared" si="6"/>
        <v>0</v>
      </c>
      <c r="N26" s="19"/>
      <c r="O26" s="19"/>
      <c r="P26" s="19"/>
      <c r="Q26" s="19"/>
      <c r="R26" s="19"/>
      <c r="S26" s="19"/>
      <c r="T26" s="19"/>
      <c r="U26" s="42" t="e">
        <f t="shared" si="3"/>
        <v>#DIV/0!</v>
      </c>
      <c r="V26" s="18"/>
      <c r="W26" s="18"/>
      <c r="X26" s="18"/>
      <c r="Y26" s="34">
        <v>55</v>
      </c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27.75" customHeight="1">
      <c r="A27" s="30" t="s">
        <v>16</v>
      </c>
      <c r="B27" s="46"/>
      <c r="C27" s="46"/>
      <c r="D27" s="22">
        <f t="shared" si="0"/>
        <v>0</v>
      </c>
      <c r="E27" s="22"/>
      <c r="F27" s="22"/>
      <c r="G27" s="18"/>
      <c r="H27" s="18"/>
      <c r="I27" s="18"/>
      <c r="J27" s="18"/>
      <c r="K27" s="18"/>
      <c r="L27" s="18" t="e">
        <f t="shared" si="1"/>
        <v>#DIV/0!</v>
      </c>
      <c r="M27" s="18">
        <f t="shared" si="6"/>
        <v>0</v>
      </c>
      <c r="N27" s="19"/>
      <c r="O27" s="19"/>
      <c r="P27" s="19"/>
      <c r="Q27" s="19"/>
      <c r="R27" s="19"/>
      <c r="S27" s="19"/>
      <c r="T27" s="19"/>
      <c r="U27" s="42" t="e">
        <f t="shared" si="3"/>
        <v>#DIV/0!</v>
      </c>
      <c r="V27" s="18"/>
      <c r="W27" s="18"/>
      <c r="X27" s="18"/>
      <c r="Y27" s="34">
        <v>127</v>
      </c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27.75" customHeight="1">
      <c r="A28" s="30" t="s">
        <v>17</v>
      </c>
      <c r="B28" s="46">
        <v>106</v>
      </c>
      <c r="C28" s="46">
        <v>7</v>
      </c>
      <c r="D28" s="22">
        <f t="shared" si="0"/>
        <v>7</v>
      </c>
      <c r="E28" s="22"/>
      <c r="F28" s="19">
        <v>7</v>
      </c>
      <c r="G28" s="18"/>
      <c r="H28" s="18"/>
      <c r="I28" s="18"/>
      <c r="J28" s="18"/>
      <c r="K28" s="18"/>
      <c r="L28" s="18">
        <f t="shared" si="1"/>
        <v>6.60377358490566</v>
      </c>
      <c r="M28" s="18">
        <f t="shared" si="6"/>
        <v>24</v>
      </c>
      <c r="N28" s="19"/>
      <c r="O28" s="19">
        <v>24</v>
      </c>
      <c r="P28" s="19"/>
      <c r="Q28" s="19"/>
      <c r="R28" s="19"/>
      <c r="S28" s="19"/>
      <c r="T28" s="19"/>
      <c r="U28" s="42">
        <f t="shared" si="3"/>
        <v>34.285714285714285</v>
      </c>
      <c r="V28" s="18"/>
      <c r="W28" s="18"/>
      <c r="X28" s="18"/>
      <c r="Y28" s="34">
        <v>75</v>
      </c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27.75" customHeight="1">
      <c r="A29" s="30" t="s">
        <v>18</v>
      </c>
      <c r="B29" s="46">
        <v>2</v>
      </c>
      <c r="C29" s="46"/>
      <c r="D29" s="22">
        <f t="shared" si="0"/>
        <v>0</v>
      </c>
      <c r="E29" s="22"/>
      <c r="F29" s="22"/>
      <c r="G29" s="6"/>
      <c r="H29" s="6"/>
      <c r="I29" s="6"/>
      <c r="J29" s="6"/>
      <c r="K29" s="6"/>
      <c r="L29" s="18">
        <f t="shared" si="1"/>
        <v>0</v>
      </c>
      <c r="M29" s="18">
        <f t="shared" si="6"/>
        <v>0</v>
      </c>
      <c r="N29" s="19"/>
      <c r="O29" s="19"/>
      <c r="P29" s="19"/>
      <c r="Q29" s="19"/>
      <c r="R29" s="19"/>
      <c r="S29" s="19"/>
      <c r="T29" s="19"/>
      <c r="U29" s="42" t="e">
        <f t="shared" si="3"/>
        <v>#DIV/0!</v>
      </c>
      <c r="V29" s="18"/>
      <c r="W29" s="18"/>
      <c r="X29" s="18"/>
      <c r="Y29" s="26"/>
      <c r="Z29" s="26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27.75" customHeight="1">
      <c r="A30" s="30" t="s">
        <v>19</v>
      </c>
      <c r="B30" s="46">
        <v>421</v>
      </c>
      <c r="C30" s="46"/>
      <c r="D30" s="22">
        <f t="shared" si="0"/>
        <v>0</v>
      </c>
      <c r="E30" s="22"/>
      <c r="F30" s="22"/>
      <c r="G30" s="18"/>
      <c r="H30" s="18"/>
      <c r="I30" s="18"/>
      <c r="J30" s="18"/>
      <c r="K30" s="18"/>
      <c r="L30" s="18">
        <f t="shared" si="1"/>
        <v>0</v>
      </c>
      <c r="M30" s="18">
        <f t="shared" si="6"/>
        <v>0</v>
      </c>
      <c r="N30" s="19"/>
      <c r="O30" s="19"/>
      <c r="P30" s="19"/>
      <c r="Q30" s="19"/>
      <c r="R30" s="19"/>
      <c r="S30" s="19"/>
      <c r="T30" s="19"/>
      <c r="U30" s="42" t="e">
        <f t="shared" si="3"/>
        <v>#DIV/0!</v>
      </c>
      <c r="V30" s="18"/>
      <c r="W30" s="18"/>
      <c r="X30" s="18"/>
      <c r="Y30" s="26"/>
      <c r="Z30" s="26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27.75" customHeight="1">
      <c r="A31" s="30" t="s">
        <v>20</v>
      </c>
      <c r="B31" s="46">
        <v>8</v>
      </c>
      <c r="C31" s="46"/>
      <c r="D31" s="22">
        <f t="shared" si="0"/>
        <v>0</v>
      </c>
      <c r="E31" s="22"/>
      <c r="F31" s="22"/>
      <c r="G31" s="18"/>
      <c r="H31" s="18"/>
      <c r="I31" s="18"/>
      <c r="J31" s="18"/>
      <c r="K31" s="18"/>
      <c r="L31" s="18">
        <f t="shared" si="1"/>
        <v>0</v>
      </c>
      <c r="M31" s="18">
        <f t="shared" si="6"/>
        <v>0</v>
      </c>
      <c r="N31" s="19"/>
      <c r="O31" s="19"/>
      <c r="P31" s="19"/>
      <c r="Q31" s="19"/>
      <c r="R31" s="19"/>
      <c r="S31" s="19"/>
      <c r="T31" s="19"/>
      <c r="U31" s="42" t="e">
        <f t="shared" si="3"/>
        <v>#DIV/0!</v>
      </c>
      <c r="V31" s="18"/>
      <c r="W31" s="18"/>
      <c r="X31" s="18"/>
      <c r="Y31" s="34">
        <v>8</v>
      </c>
      <c r="Z31" s="26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27.75" customHeight="1">
      <c r="A32" s="20" t="s">
        <v>21</v>
      </c>
      <c r="B32" s="46">
        <v>150</v>
      </c>
      <c r="C32" s="46">
        <v>50</v>
      </c>
      <c r="D32" s="22">
        <f t="shared" si="0"/>
        <v>10</v>
      </c>
      <c r="E32" s="19">
        <v>10</v>
      </c>
      <c r="F32" s="22"/>
      <c r="G32" s="18"/>
      <c r="H32" s="18"/>
      <c r="I32" s="18"/>
      <c r="J32" s="18"/>
      <c r="K32" s="18"/>
      <c r="L32" s="18">
        <f t="shared" si="1"/>
        <v>6.666666666666667</v>
      </c>
      <c r="M32" s="18">
        <f t="shared" si="6"/>
        <v>30</v>
      </c>
      <c r="N32" s="19">
        <v>30</v>
      </c>
      <c r="O32" s="19"/>
      <c r="P32" s="19"/>
      <c r="Q32" s="19"/>
      <c r="R32" s="19"/>
      <c r="S32" s="19"/>
      <c r="T32" s="19"/>
      <c r="U32" s="42">
        <f t="shared" si="3"/>
        <v>30</v>
      </c>
      <c r="V32" s="18">
        <v>1</v>
      </c>
      <c r="W32" s="18"/>
      <c r="X32" s="18"/>
      <c r="Y32" s="19">
        <v>30</v>
      </c>
      <c r="Z32" s="26"/>
      <c r="AA32" s="26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27.75" customHeight="1">
      <c r="A33" s="20" t="s">
        <v>35</v>
      </c>
      <c r="B33" s="46"/>
      <c r="C33" s="46"/>
      <c r="D33" s="22">
        <f t="shared" si="0"/>
        <v>0</v>
      </c>
      <c r="E33" s="22"/>
      <c r="F33" s="22"/>
      <c r="G33" s="18"/>
      <c r="H33" s="18"/>
      <c r="I33" s="18"/>
      <c r="J33" s="18"/>
      <c r="K33" s="18"/>
      <c r="L33" s="18">
        <v>0</v>
      </c>
      <c r="M33" s="18">
        <f t="shared" si="6"/>
        <v>0</v>
      </c>
      <c r="N33" s="19"/>
      <c r="O33" s="19"/>
      <c r="P33" s="19"/>
      <c r="Q33" s="19"/>
      <c r="R33" s="19"/>
      <c r="S33" s="19"/>
      <c r="T33" s="19"/>
      <c r="U33" s="42" t="e">
        <f t="shared" si="3"/>
        <v>#DIV/0!</v>
      </c>
      <c r="V33" s="18"/>
      <c r="W33" s="18"/>
      <c r="X33" s="18"/>
      <c r="Y33" s="19">
        <v>60</v>
      </c>
      <c r="Z33" s="26"/>
      <c r="AA33" s="26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27.75" customHeight="1">
      <c r="A34" s="20" t="s">
        <v>22</v>
      </c>
      <c r="B34" s="46">
        <v>30</v>
      </c>
      <c r="C34" s="46">
        <v>10</v>
      </c>
      <c r="D34" s="22">
        <f t="shared" si="0"/>
        <v>0</v>
      </c>
      <c r="E34" s="22"/>
      <c r="F34" s="22"/>
      <c r="G34" s="18"/>
      <c r="H34" s="18"/>
      <c r="I34" s="18"/>
      <c r="J34" s="18"/>
      <c r="K34" s="18"/>
      <c r="L34" s="18">
        <f t="shared" si="1"/>
        <v>0</v>
      </c>
      <c r="M34" s="18">
        <f t="shared" si="6"/>
        <v>0</v>
      </c>
      <c r="N34" s="19"/>
      <c r="O34" s="19"/>
      <c r="P34" s="19"/>
      <c r="Q34" s="19"/>
      <c r="R34" s="19"/>
      <c r="S34" s="19"/>
      <c r="T34" s="19"/>
      <c r="U34" s="42" t="e">
        <f t="shared" si="3"/>
        <v>#DIV/0!</v>
      </c>
      <c r="V34" s="18"/>
      <c r="W34" s="18"/>
      <c r="X34" s="18"/>
      <c r="Y34" s="26"/>
      <c r="Z34" s="26"/>
      <c r="AA34" s="26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27.75" customHeight="1">
      <c r="A35" s="20" t="s">
        <v>23</v>
      </c>
      <c r="B35" s="46">
        <v>18</v>
      </c>
      <c r="C35" s="46"/>
      <c r="D35" s="22">
        <f t="shared" si="0"/>
        <v>0</v>
      </c>
      <c r="E35" s="22"/>
      <c r="F35" s="22"/>
      <c r="G35" s="18"/>
      <c r="H35" s="18"/>
      <c r="I35" s="18"/>
      <c r="J35" s="18"/>
      <c r="K35" s="18"/>
      <c r="L35" s="18">
        <f t="shared" si="1"/>
        <v>0</v>
      </c>
      <c r="M35" s="18">
        <f t="shared" si="6"/>
        <v>0</v>
      </c>
      <c r="N35" s="19"/>
      <c r="O35" s="19"/>
      <c r="P35" s="19"/>
      <c r="Q35" s="19"/>
      <c r="R35" s="19"/>
      <c r="S35" s="19"/>
      <c r="T35" s="19"/>
      <c r="U35" s="42" t="e">
        <f t="shared" si="3"/>
        <v>#DIV/0!</v>
      </c>
      <c r="V35" s="18"/>
      <c r="W35" s="18"/>
      <c r="X35" s="18"/>
      <c r="Y35" s="34">
        <v>36</v>
      </c>
      <c r="Z35" s="26"/>
      <c r="AA35" s="26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27.75" customHeight="1">
      <c r="A36" s="20" t="s">
        <v>24</v>
      </c>
      <c r="B36" s="46">
        <v>56</v>
      </c>
      <c r="C36" s="46">
        <v>6</v>
      </c>
      <c r="D36" s="22">
        <f t="shared" si="0"/>
        <v>0</v>
      </c>
      <c r="E36" s="22"/>
      <c r="F36" s="22"/>
      <c r="G36" s="18"/>
      <c r="H36" s="18"/>
      <c r="I36" s="18"/>
      <c r="J36" s="18"/>
      <c r="K36" s="18"/>
      <c r="L36" s="18">
        <f t="shared" si="1"/>
        <v>0</v>
      </c>
      <c r="M36" s="18">
        <f t="shared" si="6"/>
        <v>0</v>
      </c>
      <c r="N36" s="19"/>
      <c r="O36" s="19"/>
      <c r="P36" s="19"/>
      <c r="Q36" s="19"/>
      <c r="R36" s="19"/>
      <c r="S36" s="19"/>
      <c r="T36" s="19"/>
      <c r="U36" s="42" t="e">
        <f t="shared" si="3"/>
        <v>#DIV/0!</v>
      </c>
      <c r="V36" s="18"/>
      <c r="W36" s="18"/>
      <c r="X36" s="18"/>
      <c r="Y36" s="34">
        <v>50</v>
      </c>
      <c r="Z36" s="26"/>
      <c r="AA36" s="26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27.75" customHeight="1">
      <c r="A37" s="7" t="s">
        <v>30</v>
      </c>
      <c r="B37" s="49">
        <v>802.4</v>
      </c>
      <c r="C37" s="49">
        <v>10</v>
      </c>
      <c r="D37" s="22">
        <f t="shared" si="0"/>
        <v>0</v>
      </c>
      <c r="E37" s="22"/>
      <c r="F37" s="22"/>
      <c r="G37" s="18"/>
      <c r="H37" s="18"/>
      <c r="I37" s="18"/>
      <c r="J37" s="18"/>
      <c r="K37" s="18"/>
      <c r="L37" s="18">
        <f t="shared" si="1"/>
        <v>0</v>
      </c>
      <c r="M37" s="18">
        <f t="shared" si="6"/>
        <v>0</v>
      </c>
      <c r="N37" s="19"/>
      <c r="O37" s="19"/>
      <c r="P37" s="19"/>
      <c r="Q37" s="19"/>
      <c r="R37" s="19"/>
      <c r="S37" s="19"/>
      <c r="T37" s="19"/>
      <c r="U37" s="42" t="e">
        <f t="shared" si="3"/>
        <v>#DIV/0!</v>
      </c>
      <c r="V37" s="18"/>
      <c r="W37" s="18"/>
      <c r="X37" s="18"/>
      <c r="Y37" s="34">
        <v>1314</v>
      </c>
      <c r="Z37" s="26"/>
      <c r="AA37" s="2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7" ht="27.75" customHeight="1">
      <c r="A38" s="2" t="s">
        <v>2</v>
      </c>
      <c r="B38" s="50">
        <f>SUM(B24:B37)</f>
        <v>2075.4</v>
      </c>
      <c r="C38" s="50">
        <f>SUM(C24:C37)</f>
        <v>83</v>
      </c>
      <c r="D38" s="6">
        <f aca="true" t="shared" si="7" ref="D38:M38">SUM(D24:D37)</f>
        <v>17</v>
      </c>
      <c r="E38" s="38">
        <f t="shared" si="7"/>
        <v>10</v>
      </c>
      <c r="F38" s="38">
        <f t="shared" si="7"/>
        <v>7</v>
      </c>
      <c r="G38" s="38">
        <f t="shared" si="7"/>
        <v>0</v>
      </c>
      <c r="H38" s="38">
        <f t="shared" si="7"/>
        <v>0</v>
      </c>
      <c r="I38" s="38">
        <f t="shared" si="7"/>
        <v>0</v>
      </c>
      <c r="J38" s="38">
        <f t="shared" si="7"/>
        <v>0</v>
      </c>
      <c r="K38" s="38">
        <f t="shared" si="7"/>
        <v>0</v>
      </c>
      <c r="L38" s="42">
        <f t="shared" si="1"/>
        <v>0.819119205936205</v>
      </c>
      <c r="M38" s="6">
        <f t="shared" si="7"/>
        <v>54</v>
      </c>
      <c r="N38" s="6">
        <f aca="true" t="shared" si="8" ref="N38:X38">SUM(N24:N37)</f>
        <v>30</v>
      </c>
      <c r="O38" s="6">
        <f t="shared" si="8"/>
        <v>24</v>
      </c>
      <c r="P38" s="6">
        <f t="shared" si="8"/>
        <v>0</v>
      </c>
      <c r="Q38" s="6">
        <f t="shared" si="8"/>
        <v>0</v>
      </c>
      <c r="R38" s="6">
        <f t="shared" si="8"/>
        <v>0</v>
      </c>
      <c r="S38" s="6">
        <f t="shared" si="8"/>
        <v>0</v>
      </c>
      <c r="T38" s="6">
        <f t="shared" si="8"/>
        <v>0</v>
      </c>
      <c r="U38" s="42">
        <f t="shared" si="3"/>
        <v>31.76470588235294</v>
      </c>
      <c r="V38" s="6">
        <f t="shared" si="8"/>
        <v>1</v>
      </c>
      <c r="W38" s="6">
        <f t="shared" si="8"/>
        <v>0</v>
      </c>
      <c r="X38" s="6">
        <f t="shared" si="8"/>
        <v>0</v>
      </c>
      <c r="Y38" s="6">
        <f>SUM(Y24:Y37)</f>
        <v>2287</v>
      </c>
      <c r="Z38" s="6">
        <f>SUM(Z24:Z37)</f>
        <v>0</v>
      </c>
      <c r="AA38" s="6">
        <f>SUM(AA24:AA37)</f>
        <v>0</v>
      </c>
    </row>
    <row r="39" spans="1:27" ht="27.75" customHeight="1">
      <c r="A39" s="3" t="s">
        <v>3</v>
      </c>
      <c r="B39" s="51">
        <f>B38+B23</f>
        <v>20614.4</v>
      </c>
      <c r="C39" s="51">
        <f>C38+C23</f>
        <v>7529</v>
      </c>
      <c r="D39" s="5">
        <f aca="true" t="shared" si="9" ref="D39:AA39">D23+D38</f>
        <v>1713</v>
      </c>
      <c r="E39" s="39">
        <f aca="true" t="shared" si="10" ref="E39:K39">E38+E23</f>
        <v>1636</v>
      </c>
      <c r="F39" s="39">
        <f t="shared" si="10"/>
        <v>77</v>
      </c>
      <c r="G39" s="39">
        <f t="shared" si="10"/>
        <v>0</v>
      </c>
      <c r="H39" s="39">
        <f t="shared" si="10"/>
        <v>0</v>
      </c>
      <c r="I39" s="39">
        <f t="shared" si="10"/>
        <v>0</v>
      </c>
      <c r="J39" s="39">
        <f t="shared" si="10"/>
        <v>0</v>
      </c>
      <c r="K39" s="39">
        <f t="shared" si="10"/>
        <v>0</v>
      </c>
      <c r="L39" s="43">
        <f t="shared" si="1"/>
        <v>8.309725240608506</v>
      </c>
      <c r="M39" s="5">
        <f t="shared" si="9"/>
        <v>9578</v>
      </c>
      <c r="N39" s="5">
        <f t="shared" si="9"/>
        <v>9224</v>
      </c>
      <c r="O39" s="5">
        <f t="shared" si="9"/>
        <v>354</v>
      </c>
      <c r="P39" s="5">
        <f t="shared" si="9"/>
        <v>0</v>
      </c>
      <c r="Q39" s="5">
        <f t="shared" si="9"/>
        <v>0</v>
      </c>
      <c r="R39" s="33">
        <f t="shared" si="9"/>
        <v>0</v>
      </c>
      <c r="S39" s="33">
        <f t="shared" si="9"/>
        <v>0</v>
      </c>
      <c r="T39" s="33">
        <f t="shared" si="9"/>
        <v>0</v>
      </c>
      <c r="U39" s="42">
        <f t="shared" si="3"/>
        <v>55.913601868067715</v>
      </c>
      <c r="V39" s="6">
        <f t="shared" si="9"/>
        <v>33</v>
      </c>
      <c r="W39" s="6">
        <f t="shared" si="9"/>
        <v>131</v>
      </c>
      <c r="X39" s="33">
        <f t="shared" si="9"/>
        <v>426</v>
      </c>
      <c r="Y39" s="5">
        <f t="shared" si="9"/>
        <v>4662</v>
      </c>
      <c r="Z39" s="5">
        <f t="shared" si="9"/>
        <v>0</v>
      </c>
      <c r="AA39" s="5">
        <f t="shared" si="9"/>
        <v>8700</v>
      </c>
    </row>
    <row r="40" ht="18" customHeight="1"/>
  </sheetData>
  <sheetProtection/>
  <mergeCells count="8">
    <mergeCell ref="A1:X1"/>
    <mergeCell ref="Y2:AA2"/>
    <mergeCell ref="Y5:AA5"/>
    <mergeCell ref="B2:C2"/>
    <mergeCell ref="B3:C3"/>
    <mergeCell ref="D2:K2"/>
    <mergeCell ref="E3:K3"/>
    <mergeCell ref="M2:T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2020-08-03T05:17:55Z</cp:lastPrinted>
  <dcterms:created xsi:type="dcterms:W3CDTF">2001-05-08T06:08:01Z</dcterms:created>
  <dcterms:modified xsi:type="dcterms:W3CDTF">2020-08-04T06:36:25Z</dcterms:modified>
  <cp:category/>
  <cp:version/>
  <cp:contentType/>
  <cp:contentStatus/>
</cp:coreProperties>
</file>