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A6" i="1" l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5" i="1"/>
  <c r="AA5" i="1" l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" i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5" i="1"/>
  <c r="T6" i="3" l="1"/>
  <c r="P6" i="3"/>
  <c r="L6" i="3"/>
  <c r="M6" i="3" s="1"/>
  <c r="H6" i="3"/>
  <c r="D6" i="3"/>
  <c r="E6" i="3" s="1"/>
  <c r="Q6" i="3" l="1"/>
  <c r="I6" i="3"/>
</calcChain>
</file>

<file path=xl/sharedStrings.xml><?xml version="1.0" encoding="utf-8"?>
<sst xmlns="http://schemas.openxmlformats.org/spreadsheetml/2006/main" count="105" uniqueCount="53">
  <si>
    <t>Критерий 1</t>
  </si>
  <si>
    <t>Критерий 2</t>
  </si>
  <si>
    <t>Критерий 3</t>
  </si>
  <si>
    <t>Критерий 4</t>
  </si>
  <si>
    <t>Критерий 6</t>
  </si>
  <si>
    <t>Критерий 7</t>
  </si>
  <si>
    <t>Баллы</t>
  </si>
  <si>
    <t>зарег.</t>
  </si>
  <si>
    <t>насел. от 6 лет</t>
  </si>
  <si>
    <t>%</t>
  </si>
  <si>
    <t>место</t>
  </si>
  <si>
    <t>прин. участ.</t>
  </si>
  <si>
    <t xml:space="preserve">знаки </t>
  </si>
  <si>
    <t>шт.ед</t>
  </si>
  <si>
    <t>кол-во публ*</t>
  </si>
  <si>
    <t xml:space="preserve">Алатырский </t>
  </si>
  <si>
    <t>Аликовский</t>
  </si>
  <si>
    <t>Батыревский</t>
  </si>
  <si>
    <t>Вурнарский</t>
  </si>
  <si>
    <t>г. Алатырь</t>
  </si>
  <si>
    <t>г. Канаш</t>
  </si>
  <si>
    <t>г. Новочебоксарск</t>
  </si>
  <si>
    <t>г. Чебоксары</t>
  </si>
  <si>
    <t>г. Шумерля</t>
  </si>
  <si>
    <t xml:space="preserve">Ибресинский 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</si>
  <si>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</si>
  <si>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</si>
  <si>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</si>
  <si>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</si>
  <si>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</si>
  <si>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 xml:space="preserve">Марпосадский </t>
  </si>
  <si>
    <t xml:space="preserve">Моргаушский 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</si>
  <si>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</si>
  <si>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</si>
  <si>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</si>
  <si>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</si>
  <si>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</si>
  <si>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</si>
  <si>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</si>
  <si>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</si>
  <si>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</si>
  <si>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Муниципальное образование</t>
  </si>
  <si>
    <t>,</t>
  </si>
  <si>
    <t>Критерий 5*</t>
  </si>
  <si>
    <t>Критерий 5</t>
  </si>
  <si>
    <t>*При равном количестве баллов более высокое место определяется по наличию 1, 2 и тд мест</t>
  </si>
  <si>
    <t>Место*</t>
  </si>
  <si>
    <t>Рейтинг среди цетров тестирования муниципальных  образований за 4 квартала 2020 года</t>
  </si>
  <si>
    <t>кол--во публ.</t>
  </si>
  <si>
    <t>6*</t>
  </si>
  <si>
    <t>9*</t>
  </si>
  <si>
    <t>14*</t>
  </si>
  <si>
    <t>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</si>
</sst>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3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3"/>
      <color theme="1"/>
      <name val="Tahoma"/>
      <family val="2"/>
      <charset val="204"/>
    </font>
    <font>
      <sz val="11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mbria"/>
      <family val="1"/>
      <charset val="204"/>
      <scheme val="major"/>
    </font>
    <font>
      <b/>
      <sz val="12"/>
      <color theme="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3" fillId="0" borderId="0" xfId="0" applyFont="1" applyFill="1"/>
    <xf numFmtId="0" fontId="8" fillId="0" borderId="1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Fill="1"/>
    <xf numFmtId="0" fontId="19" fillId="0" borderId="0" xfId="0" applyFont="1" applyFill="1"/>
    <xf numFmtId="0" fontId="19" fillId="0" borderId="0" xfId="0" applyFont="1"/>
    <xf numFmtId="0" fontId="20" fillId="0" borderId="0" xfId="0" applyFont="1"/>
    <xf numFmtId="164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164" fontId="21" fillId="0" borderId="18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/>
    </xf>
    <xf numFmtId="0" fontId="22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/>
    </xf>
    <xf numFmtId="0" fontId="24" fillId="6" borderId="21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28" fillId="6" borderId="21" xfId="0" applyFont="1" applyFill="1" applyBorder="1" applyAlignment="1">
      <alignment horizontal="center"/>
    </xf>
    <xf numFmtId="0" fontId="24" fillId="6" borderId="3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zoomScaleNormal="100" workbookViewId="0">
      <selection activeCell="V31" sqref="V31"/>
    </sheetView>
  </sheetViews>
  <sheetFormatPr defaultRowHeight="15" x14ac:dyDescent="0.25"/>
  <cols>
    <col min="1" max="1" width="22.140625" customWidth="1"/>
    <col min="2" max="2" width="7.5703125" customWidth="1"/>
    <col min="3" max="3" width="8.28515625" customWidth="1"/>
    <col min="4" max="4" width="8.5703125" customWidth="1"/>
    <col min="5" max="5" width="7.42578125" customWidth="1"/>
    <col min="6" max="6" width="7" customWidth="1"/>
    <col min="7" max="7" width="7.7109375" customWidth="1"/>
    <col min="8" max="8" width="8.5703125" customWidth="1"/>
    <col min="9" max="9" width="7.7109375" customWidth="1"/>
    <col min="10" max="10" width="6.7109375" customWidth="1"/>
    <col min="11" max="11" width="8.7109375" customWidth="1"/>
    <col min="12" max="12" width="7.5703125" customWidth="1"/>
    <col min="13" max="13" width="7" customWidth="1"/>
    <col min="14" max="14" width="6.7109375" customWidth="1"/>
    <col min="15" max="15" width="8.42578125" customWidth="1"/>
    <col min="16" max="17" width="6.85546875" customWidth="1"/>
    <col min="18" max="18" width="6.7109375" customWidth="1"/>
    <col min="19" max="19" width="7" customWidth="1"/>
    <col min="20" max="20" width="9.42578125" customWidth="1"/>
    <col min="21" max="21" width="6.5703125" customWidth="1"/>
    <col min="22" max="22" width="8.28515625" customWidth="1"/>
    <col min="23" max="23" width="6.85546875" customWidth="1"/>
    <col min="24" max="24" width="6.140625" customWidth="1"/>
    <col min="25" max="25" width="7.28515625" customWidth="1"/>
    <col min="26" max="26" width="6.28515625" customWidth="1"/>
    <col min="27" max="27" width="8" customWidth="1"/>
    <col min="28" max="28" width="10" customWidth="1"/>
  </cols>
  <sheetData>
    <row r="1" spans="1:35" x14ac:dyDescent="0.25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35" ht="15.75" thickBot="1" x14ac:dyDescent="0.3">
      <c r="B2" s="1"/>
      <c r="C2" s="1"/>
      <c r="D2" s="1"/>
      <c r="E2" s="2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5" ht="15.75" customHeight="1" thickBot="1" x14ac:dyDescent="0.3">
      <c r="A3" s="107" t="s">
        <v>41</v>
      </c>
      <c r="B3" s="109" t="s">
        <v>0</v>
      </c>
      <c r="C3" s="110"/>
      <c r="D3" s="110"/>
      <c r="E3" s="111"/>
      <c r="F3" s="110" t="s">
        <v>1</v>
      </c>
      <c r="G3" s="110"/>
      <c r="H3" s="110"/>
      <c r="I3" s="111"/>
      <c r="J3" s="109" t="s">
        <v>2</v>
      </c>
      <c r="K3" s="110"/>
      <c r="L3" s="110"/>
      <c r="M3" s="111"/>
      <c r="N3" s="109" t="s">
        <v>3</v>
      </c>
      <c r="O3" s="110"/>
      <c r="P3" s="110"/>
      <c r="Q3" s="111"/>
      <c r="R3" s="109" t="s">
        <v>44</v>
      </c>
      <c r="S3" s="110"/>
      <c r="T3" s="110"/>
      <c r="U3" s="111"/>
      <c r="V3" s="109" t="s">
        <v>4</v>
      </c>
      <c r="W3" s="110"/>
      <c r="X3" s="110"/>
      <c r="Y3" s="118" t="s">
        <v>5</v>
      </c>
      <c r="Z3" s="119"/>
      <c r="AA3" s="112" t="s">
        <v>6</v>
      </c>
      <c r="AB3" s="116" t="s">
        <v>46</v>
      </c>
    </row>
    <row r="4" spans="1:35" ht="37.5" customHeight="1" thickBot="1" x14ac:dyDescent="0.3">
      <c r="A4" s="108"/>
      <c r="B4" s="70" t="s">
        <v>7</v>
      </c>
      <c r="C4" s="69" t="s">
        <v>8</v>
      </c>
      <c r="D4" s="71" t="s">
        <v>9</v>
      </c>
      <c r="E4" s="85" t="s">
        <v>10</v>
      </c>
      <c r="F4" s="64" t="s">
        <v>11</v>
      </c>
      <c r="G4" s="71" t="s">
        <v>7</v>
      </c>
      <c r="H4" s="71" t="s">
        <v>9</v>
      </c>
      <c r="I4" s="85" t="s">
        <v>10</v>
      </c>
      <c r="J4" s="64" t="s">
        <v>11</v>
      </c>
      <c r="K4" s="69" t="s">
        <v>8</v>
      </c>
      <c r="L4" s="71" t="s">
        <v>9</v>
      </c>
      <c r="M4" s="85" t="s">
        <v>10</v>
      </c>
      <c r="N4" s="64" t="s">
        <v>12</v>
      </c>
      <c r="O4" s="69" t="s">
        <v>8</v>
      </c>
      <c r="P4" s="71" t="s">
        <v>9</v>
      </c>
      <c r="Q4" s="85" t="s">
        <v>10</v>
      </c>
      <c r="R4" s="64" t="s">
        <v>12</v>
      </c>
      <c r="S4" s="92" t="s">
        <v>11</v>
      </c>
      <c r="T4" s="71" t="s">
        <v>9</v>
      </c>
      <c r="U4" s="85" t="s">
        <v>10</v>
      </c>
      <c r="V4" s="64" t="s">
        <v>8</v>
      </c>
      <c r="W4" s="71" t="s">
        <v>13</v>
      </c>
      <c r="X4" s="65" t="s">
        <v>10</v>
      </c>
      <c r="Y4" s="99" t="s">
        <v>48</v>
      </c>
      <c r="Z4" s="100" t="s">
        <v>10</v>
      </c>
      <c r="AA4" s="113"/>
      <c r="AB4" s="117"/>
      <c r="AC4" s="8"/>
      <c r="AD4" s="8"/>
      <c r="AE4" s="8"/>
      <c r="AF4" s="8"/>
      <c r="AG4" s="8"/>
      <c r="AH4" s="8"/>
      <c r="AI4" s="8"/>
    </row>
    <row r="5" spans="1:35" ht="16.5" x14ac:dyDescent="0.25">
      <c r="A5" s="53" t="s">
        <v>15</v>
      </c>
      <c r="B5" s="54">
        <v>1673</v>
      </c>
      <c r="C5" s="55">
        <v>13090</v>
      </c>
      <c r="D5" s="57">
        <f>B5/C5*100</f>
        <v>12.780748663101605</v>
      </c>
      <c r="E5" s="75">
        <v>23</v>
      </c>
      <c r="F5" s="54">
        <v>285</v>
      </c>
      <c r="G5" s="55">
        <v>1673</v>
      </c>
      <c r="H5" s="56">
        <f>F5/G5*100</f>
        <v>17.035265989240887</v>
      </c>
      <c r="I5" s="82">
        <v>1</v>
      </c>
      <c r="J5" s="54">
        <v>285</v>
      </c>
      <c r="K5" s="55">
        <v>13090</v>
      </c>
      <c r="L5" s="56">
        <f>J5/K5*100</f>
        <v>2.1772345301757068</v>
      </c>
      <c r="M5" s="75">
        <v>4</v>
      </c>
      <c r="N5" s="54">
        <v>281</v>
      </c>
      <c r="O5" s="55">
        <v>13090</v>
      </c>
      <c r="P5" s="56">
        <f>N5/O5*100</f>
        <v>2.1466768525592057</v>
      </c>
      <c r="Q5" s="82">
        <v>2</v>
      </c>
      <c r="R5" s="54">
        <v>281</v>
      </c>
      <c r="S5" s="55">
        <v>285</v>
      </c>
      <c r="T5" s="57">
        <f>R5/S5*100</f>
        <v>98.596491228070164</v>
      </c>
      <c r="U5" s="90">
        <v>2</v>
      </c>
      <c r="V5" s="67">
        <v>13090</v>
      </c>
      <c r="W5" s="55">
        <v>0</v>
      </c>
      <c r="X5" s="75">
        <v>26</v>
      </c>
      <c r="Y5" s="93">
        <v>11</v>
      </c>
      <c r="Z5" s="97">
        <v>11</v>
      </c>
      <c r="AA5" s="87">
        <f>E5+I5+M5+Q5+U5+X5+Z5</f>
        <v>69</v>
      </c>
      <c r="AB5" s="101" t="s">
        <v>49</v>
      </c>
      <c r="AC5" s="8"/>
      <c r="AD5" s="6"/>
      <c r="AE5" s="8"/>
      <c r="AF5" s="8"/>
      <c r="AG5" s="8"/>
      <c r="AH5" s="6"/>
      <c r="AI5" s="12"/>
    </row>
    <row r="6" spans="1:35" ht="16.5" x14ac:dyDescent="0.25">
      <c r="A6" s="53" t="s">
        <v>16</v>
      </c>
      <c r="B6" s="58">
        <v>2631</v>
      </c>
      <c r="C6" s="59">
        <v>13974</v>
      </c>
      <c r="D6" s="52">
        <f t="shared" ref="D6:D30" si="0">B6/C6*100</f>
        <v>18.827823100042938</v>
      </c>
      <c r="E6" s="76">
        <v>6</v>
      </c>
      <c r="F6" s="58">
        <v>41</v>
      </c>
      <c r="G6" s="59">
        <v>2631</v>
      </c>
      <c r="H6" s="51">
        <f t="shared" ref="H6:H30" si="1">F6/G6*100</f>
        <v>1.5583428354237931</v>
      </c>
      <c r="I6" s="76">
        <v>24</v>
      </c>
      <c r="J6" s="58">
        <v>41</v>
      </c>
      <c r="K6" s="59">
        <v>13974</v>
      </c>
      <c r="L6" s="51">
        <f t="shared" ref="L6:L30" si="2">J6/K6*100</f>
        <v>0.29340203234578505</v>
      </c>
      <c r="M6" s="76">
        <v>23</v>
      </c>
      <c r="N6" s="58">
        <v>36</v>
      </c>
      <c r="O6" s="59">
        <v>13974</v>
      </c>
      <c r="P6" s="51">
        <f t="shared" ref="P6:P30" si="3">N6/O6*100</f>
        <v>0.25762129669386002</v>
      </c>
      <c r="Q6" s="76">
        <v>23</v>
      </c>
      <c r="R6" s="58">
        <v>36</v>
      </c>
      <c r="S6" s="59">
        <v>41</v>
      </c>
      <c r="T6" s="52">
        <f t="shared" ref="T6:T30" si="4">R6/S6*100</f>
        <v>87.804878048780495</v>
      </c>
      <c r="U6" s="72">
        <v>9</v>
      </c>
      <c r="V6" s="68">
        <v>13974</v>
      </c>
      <c r="W6" s="59">
        <v>0</v>
      </c>
      <c r="X6" s="76">
        <v>26</v>
      </c>
      <c r="Y6" s="94">
        <v>2</v>
      </c>
      <c r="Z6" s="76">
        <v>16</v>
      </c>
      <c r="AA6" s="88">
        <f t="shared" ref="AA6:AA30" si="5">E6+I6+M6+Q6+U6+X6+Z6</f>
        <v>127</v>
      </c>
      <c r="AB6" s="102">
        <v>25</v>
      </c>
      <c r="AC6" s="8"/>
      <c r="AD6" s="6"/>
      <c r="AE6" s="8"/>
      <c r="AF6" s="8"/>
      <c r="AG6" s="8"/>
      <c r="AH6" s="6"/>
      <c r="AI6" s="12"/>
    </row>
    <row r="7" spans="1:35" ht="18.75" x14ac:dyDescent="0.3">
      <c r="A7" s="53" t="s">
        <v>17</v>
      </c>
      <c r="B7" s="58">
        <v>4865</v>
      </c>
      <c r="C7" s="59">
        <v>30560</v>
      </c>
      <c r="D7" s="52">
        <f t="shared" si="0"/>
        <v>15.919502617801049</v>
      </c>
      <c r="E7" s="76">
        <v>12</v>
      </c>
      <c r="F7" s="58">
        <v>378</v>
      </c>
      <c r="G7" s="59">
        <v>4865</v>
      </c>
      <c r="H7" s="51">
        <f t="shared" si="1"/>
        <v>7.7697841726618702</v>
      </c>
      <c r="I7" s="76">
        <v>9</v>
      </c>
      <c r="J7" s="58">
        <v>378</v>
      </c>
      <c r="K7" s="59">
        <v>30560</v>
      </c>
      <c r="L7" s="51">
        <f t="shared" si="2"/>
        <v>1.2369109947643979</v>
      </c>
      <c r="M7" s="76">
        <v>9</v>
      </c>
      <c r="N7" s="58">
        <v>333</v>
      </c>
      <c r="O7" s="59">
        <v>30560</v>
      </c>
      <c r="P7" s="51">
        <f t="shared" si="3"/>
        <v>1.0896596858638743</v>
      </c>
      <c r="Q7" s="76">
        <v>6</v>
      </c>
      <c r="R7" s="58">
        <v>333</v>
      </c>
      <c r="S7" s="59">
        <v>378</v>
      </c>
      <c r="T7" s="52">
        <f t="shared" si="4"/>
        <v>88.095238095238088</v>
      </c>
      <c r="U7" s="72">
        <v>8</v>
      </c>
      <c r="V7" s="68">
        <v>30560</v>
      </c>
      <c r="W7" s="59">
        <v>1</v>
      </c>
      <c r="X7" s="78">
        <v>3</v>
      </c>
      <c r="Y7" s="94">
        <v>6</v>
      </c>
      <c r="Z7" s="77">
        <v>14</v>
      </c>
      <c r="AA7" s="88">
        <f t="shared" si="5"/>
        <v>61</v>
      </c>
      <c r="AB7" s="103">
        <v>3</v>
      </c>
      <c r="AC7" s="8"/>
      <c r="AD7" s="6"/>
      <c r="AE7" s="8"/>
      <c r="AF7" s="8"/>
      <c r="AG7" s="8"/>
      <c r="AH7" s="6"/>
      <c r="AI7" s="12"/>
    </row>
    <row r="8" spans="1:35" ht="16.5" x14ac:dyDescent="0.25">
      <c r="A8" s="53" t="s">
        <v>18</v>
      </c>
      <c r="B8" s="58">
        <v>4860</v>
      </c>
      <c r="C8" s="59">
        <v>28581</v>
      </c>
      <c r="D8" s="52">
        <f t="shared" si="0"/>
        <v>17.004303558307967</v>
      </c>
      <c r="E8" s="76">
        <v>11</v>
      </c>
      <c r="F8" s="58">
        <v>254</v>
      </c>
      <c r="G8" s="59">
        <v>4860</v>
      </c>
      <c r="H8" s="51">
        <f t="shared" si="1"/>
        <v>5.2263374485596712</v>
      </c>
      <c r="I8" s="76">
        <v>15</v>
      </c>
      <c r="J8" s="58">
        <v>254</v>
      </c>
      <c r="K8" s="59">
        <v>28581</v>
      </c>
      <c r="L8" s="51">
        <f t="shared" si="2"/>
        <v>0.88870228473461388</v>
      </c>
      <c r="M8" s="76">
        <v>15</v>
      </c>
      <c r="N8" s="58">
        <v>232</v>
      </c>
      <c r="O8" s="59">
        <v>28581</v>
      </c>
      <c r="P8" s="51">
        <f t="shared" si="3"/>
        <v>0.81172807109618283</v>
      </c>
      <c r="Q8" s="76">
        <v>12</v>
      </c>
      <c r="R8" s="58">
        <v>232</v>
      </c>
      <c r="S8" s="59">
        <v>254</v>
      </c>
      <c r="T8" s="52">
        <f t="shared" si="4"/>
        <v>91.338582677165363</v>
      </c>
      <c r="U8" s="72">
        <v>5</v>
      </c>
      <c r="V8" s="68">
        <v>28581</v>
      </c>
      <c r="W8" s="59">
        <v>1</v>
      </c>
      <c r="X8" s="78">
        <v>3</v>
      </c>
      <c r="Y8" s="94">
        <v>9</v>
      </c>
      <c r="Z8" s="77">
        <v>12</v>
      </c>
      <c r="AA8" s="88">
        <f t="shared" si="5"/>
        <v>73</v>
      </c>
      <c r="AB8" s="102">
        <v>10</v>
      </c>
      <c r="AC8" s="8"/>
      <c r="AD8" s="6"/>
      <c r="AE8" s="8"/>
      <c r="AF8" s="8"/>
      <c r="AG8" s="8"/>
      <c r="AH8" s="6"/>
      <c r="AI8" s="7"/>
    </row>
    <row r="9" spans="1:35" ht="15.75" customHeight="1" x14ac:dyDescent="0.25">
      <c r="A9" s="53" t="s">
        <v>19</v>
      </c>
      <c r="B9" s="58">
        <v>4036</v>
      </c>
      <c r="C9" s="59">
        <v>31868</v>
      </c>
      <c r="D9" s="52">
        <f t="shared" si="0"/>
        <v>12.664742061001633</v>
      </c>
      <c r="E9" s="76">
        <v>24</v>
      </c>
      <c r="F9" s="58">
        <v>251</v>
      </c>
      <c r="G9" s="59">
        <v>4036</v>
      </c>
      <c r="H9" s="51">
        <f t="shared" si="1"/>
        <v>6.2190287413280476</v>
      </c>
      <c r="I9" s="76">
        <v>13</v>
      </c>
      <c r="J9" s="58">
        <v>251</v>
      </c>
      <c r="K9" s="59">
        <v>31868</v>
      </c>
      <c r="L9" s="51">
        <f t="shared" si="2"/>
        <v>0.78762394878875364</v>
      </c>
      <c r="M9" s="76">
        <v>17</v>
      </c>
      <c r="N9" s="58">
        <v>215</v>
      </c>
      <c r="O9" s="59">
        <v>31868</v>
      </c>
      <c r="P9" s="51">
        <f t="shared" si="3"/>
        <v>0.67465796410192036</v>
      </c>
      <c r="Q9" s="76">
        <v>15</v>
      </c>
      <c r="R9" s="58">
        <v>215</v>
      </c>
      <c r="S9" s="59">
        <v>251</v>
      </c>
      <c r="T9" s="52">
        <f t="shared" si="4"/>
        <v>85.657370517928285</v>
      </c>
      <c r="U9" s="72">
        <v>10</v>
      </c>
      <c r="V9" s="68">
        <v>31868</v>
      </c>
      <c r="W9" s="59">
        <v>0</v>
      </c>
      <c r="X9" s="76">
        <v>26</v>
      </c>
      <c r="Y9" s="94">
        <v>19</v>
      </c>
      <c r="Z9" s="76">
        <v>8</v>
      </c>
      <c r="AA9" s="88">
        <f t="shared" si="5"/>
        <v>113</v>
      </c>
      <c r="AB9" s="102">
        <v>23</v>
      </c>
      <c r="AC9" s="8"/>
      <c r="AD9" s="6"/>
      <c r="AE9" s="8"/>
      <c r="AF9" s="8"/>
      <c r="AG9" s="8"/>
      <c r="AH9" s="6"/>
      <c r="AI9" s="7"/>
    </row>
    <row r="10" spans="1:35" ht="16.5" x14ac:dyDescent="0.25">
      <c r="A10" s="53" t="s">
        <v>20</v>
      </c>
      <c r="B10" s="58">
        <v>7120</v>
      </c>
      <c r="C10" s="59">
        <v>41278</v>
      </c>
      <c r="D10" s="52">
        <f t="shared" si="0"/>
        <v>17.248897717912691</v>
      </c>
      <c r="E10" s="76">
        <v>9</v>
      </c>
      <c r="F10" s="58">
        <v>86</v>
      </c>
      <c r="G10" s="59">
        <v>7120</v>
      </c>
      <c r="H10" s="51">
        <f t="shared" si="1"/>
        <v>1.2078651685393258</v>
      </c>
      <c r="I10" s="76">
        <v>25</v>
      </c>
      <c r="J10" s="58">
        <v>86</v>
      </c>
      <c r="K10" s="59">
        <v>41278</v>
      </c>
      <c r="L10" s="51">
        <f t="shared" si="2"/>
        <v>0.20834342749164203</v>
      </c>
      <c r="M10" s="76">
        <v>25</v>
      </c>
      <c r="N10" s="58">
        <v>85</v>
      </c>
      <c r="O10" s="59">
        <v>41278</v>
      </c>
      <c r="P10" s="51">
        <f t="shared" si="3"/>
        <v>0.20592082949755317</v>
      </c>
      <c r="Q10" s="76">
        <v>24</v>
      </c>
      <c r="R10" s="58">
        <v>85</v>
      </c>
      <c r="S10" s="59">
        <v>86</v>
      </c>
      <c r="T10" s="52">
        <f t="shared" si="4"/>
        <v>98.837209302325576</v>
      </c>
      <c r="U10" s="73">
        <v>1</v>
      </c>
      <c r="V10" s="68">
        <v>41278</v>
      </c>
      <c r="W10" s="59">
        <v>1</v>
      </c>
      <c r="X10" s="78">
        <v>3</v>
      </c>
      <c r="Y10" s="94">
        <v>40</v>
      </c>
      <c r="Z10" s="79">
        <v>3</v>
      </c>
      <c r="AA10" s="88">
        <f t="shared" si="5"/>
        <v>90</v>
      </c>
      <c r="AB10" s="102" t="s">
        <v>51</v>
      </c>
      <c r="AC10" s="8"/>
      <c r="AD10" s="6"/>
      <c r="AE10" s="8"/>
      <c r="AF10" s="8"/>
      <c r="AG10" s="8"/>
      <c r="AH10" s="6"/>
      <c r="AI10" s="7"/>
    </row>
    <row r="11" spans="1:35" ht="16.5" x14ac:dyDescent="0.25">
      <c r="A11" s="53" t="s">
        <v>21</v>
      </c>
      <c r="B11" s="58">
        <v>11394</v>
      </c>
      <c r="C11" s="59">
        <v>118087</v>
      </c>
      <c r="D11" s="52">
        <f t="shared" si="0"/>
        <v>9.6488182441759029</v>
      </c>
      <c r="E11" s="76">
        <v>26</v>
      </c>
      <c r="F11" s="58">
        <v>250</v>
      </c>
      <c r="G11" s="59">
        <v>11394</v>
      </c>
      <c r="H11" s="51">
        <f t="shared" si="1"/>
        <v>2.1941372652273126</v>
      </c>
      <c r="I11" s="76">
        <v>23</v>
      </c>
      <c r="J11" s="58">
        <v>250</v>
      </c>
      <c r="K11" s="59">
        <v>118087</v>
      </c>
      <c r="L11" s="51">
        <f t="shared" si="2"/>
        <v>0.21170831674951518</v>
      </c>
      <c r="M11" s="76">
        <v>24</v>
      </c>
      <c r="N11" s="58">
        <v>227</v>
      </c>
      <c r="O11" s="59">
        <v>118087</v>
      </c>
      <c r="P11" s="51">
        <f t="shared" si="3"/>
        <v>0.1922311516085598</v>
      </c>
      <c r="Q11" s="76">
        <v>25</v>
      </c>
      <c r="R11" s="58">
        <v>227</v>
      </c>
      <c r="S11" s="59">
        <v>250</v>
      </c>
      <c r="T11" s="52">
        <f t="shared" si="4"/>
        <v>90.8</v>
      </c>
      <c r="U11" s="72">
        <v>7</v>
      </c>
      <c r="V11" s="68">
        <v>118087</v>
      </c>
      <c r="W11" s="59">
        <v>1</v>
      </c>
      <c r="X11" s="78">
        <v>3</v>
      </c>
      <c r="Y11" s="94">
        <v>19</v>
      </c>
      <c r="Z11" s="77">
        <v>8</v>
      </c>
      <c r="AA11" s="88">
        <f t="shared" si="5"/>
        <v>116</v>
      </c>
      <c r="AB11" s="102">
        <v>24</v>
      </c>
      <c r="AC11" s="8"/>
      <c r="AD11" s="13"/>
      <c r="AE11" s="8"/>
      <c r="AF11" s="8"/>
      <c r="AG11" s="8"/>
      <c r="AH11" s="6"/>
      <c r="AI11" s="7"/>
    </row>
    <row r="12" spans="1:35" ht="16.5" x14ac:dyDescent="0.25">
      <c r="A12" s="53" t="s">
        <v>22</v>
      </c>
      <c r="B12" s="58">
        <v>65418</v>
      </c>
      <c r="C12" s="59">
        <v>465671</v>
      </c>
      <c r="D12" s="52">
        <f t="shared" si="0"/>
        <v>14.048115515030998</v>
      </c>
      <c r="E12" s="76">
        <v>19</v>
      </c>
      <c r="F12" s="58">
        <v>2568</v>
      </c>
      <c r="G12" s="59">
        <v>65418</v>
      </c>
      <c r="H12" s="51">
        <f t="shared" si="1"/>
        <v>3.9255250848390348</v>
      </c>
      <c r="I12" s="76">
        <v>18</v>
      </c>
      <c r="J12" s="58">
        <v>2568</v>
      </c>
      <c r="K12" s="59">
        <v>465671</v>
      </c>
      <c r="L12" s="51">
        <f t="shared" si="2"/>
        <v>0.55146229848970629</v>
      </c>
      <c r="M12" s="76">
        <v>20</v>
      </c>
      <c r="N12" s="58">
        <v>1270</v>
      </c>
      <c r="O12" s="59">
        <v>465671</v>
      </c>
      <c r="P12" s="51">
        <f t="shared" si="3"/>
        <v>0.2727247348449871</v>
      </c>
      <c r="Q12" s="76">
        <v>22</v>
      </c>
      <c r="R12" s="58">
        <v>1270</v>
      </c>
      <c r="S12" s="59">
        <v>2568</v>
      </c>
      <c r="T12" s="52">
        <f t="shared" si="4"/>
        <v>49.454828660436142</v>
      </c>
      <c r="U12" s="72">
        <v>21</v>
      </c>
      <c r="V12" s="68">
        <v>465671</v>
      </c>
      <c r="W12" s="59">
        <v>4</v>
      </c>
      <c r="X12" s="78">
        <v>1</v>
      </c>
      <c r="Y12" s="94">
        <v>58</v>
      </c>
      <c r="Z12" s="79">
        <v>1</v>
      </c>
      <c r="AA12" s="88">
        <f t="shared" si="5"/>
        <v>102</v>
      </c>
      <c r="AB12" s="102">
        <v>21</v>
      </c>
      <c r="AC12" s="8"/>
      <c r="AD12" s="6"/>
      <c r="AE12" s="8"/>
      <c r="AF12" s="8"/>
      <c r="AG12" s="8"/>
      <c r="AH12" s="6"/>
      <c r="AI12" s="7"/>
    </row>
    <row r="13" spans="1:35" ht="16.5" x14ac:dyDescent="0.25">
      <c r="A13" s="53" t="s">
        <v>23</v>
      </c>
      <c r="B13" s="58">
        <v>4595</v>
      </c>
      <c r="C13" s="59">
        <v>26655</v>
      </c>
      <c r="D13" s="52">
        <f t="shared" si="0"/>
        <v>17.238791971487526</v>
      </c>
      <c r="E13" s="76">
        <v>10</v>
      </c>
      <c r="F13" s="58">
        <v>669</v>
      </c>
      <c r="G13" s="59">
        <v>4595</v>
      </c>
      <c r="H13" s="51">
        <f t="shared" si="1"/>
        <v>14.55930359085963</v>
      </c>
      <c r="I13" s="76">
        <v>4</v>
      </c>
      <c r="J13" s="58">
        <v>669</v>
      </c>
      <c r="K13" s="59">
        <v>26655</v>
      </c>
      <c r="L13" s="51">
        <f t="shared" si="2"/>
        <v>2.5098480585256047</v>
      </c>
      <c r="M13" s="78">
        <v>2</v>
      </c>
      <c r="N13" s="58">
        <v>437</v>
      </c>
      <c r="O13" s="59">
        <v>26655</v>
      </c>
      <c r="P13" s="51">
        <f t="shared" si="3"/>
        <v>1.6394672669292816</v>
      </c>
      <c r="Q13" s="76">
        <v>4</v>
      </c>
      <c r="R13" s="58">
        <v>437</v>
      </c>
      <c r="S13" s="59">
        <v>669</v>
      </c>
      <c r="T13" s="52">
        <f t="shared" si="4"/>
        <v>65.321375186846041</v>
      </c>
      <c r="U13" s="72">
        <v>19</v>
      </c>
      <c r="V13" s="68">
        <v>26655</v>
      </c>
      <c r="W13" s="59">
        <v>0</v>
      </c>
      <c r="X13" s="76">
        <v>26</v>
      </c>
      <c r="Y13" s="94">
        <v>20</v>
      </c>
      <c r="Z13" s="77">
        <v>6</v>
      </c>
      <c r="AA13" s="88">
        <f t="shared" si="5"/>
        <v>71</v>
      </c>
      <c r="AB13" s="102">
        <v>8</v>
      </c>
      <c r="AC13" s="8"/>
      <c r="AD13" s="6"/>
      <c r="AE13" s="8"/>
      <c r="AF13" s="8"/>
      <c r="AG13" s="8"/>
      <c r="AH13" s="6"/>
      <c r="AI13" s="7"/>
    </row>
    <row r="14" spans="1:35" ht="16.5" x14ac:dyDescent="0.25">
      <c r="A14" s="53" t="s">
        <v>24</v>
      </c>
      <c r="B14" s="58">
        <v>3265</v>
      </c>
      <c r="C14" s="59">
        <v>21237</v>
      </c>
      <c r="D14" s="52">
        <f t="shared" si="0"/>
        <v>15.374111220982249</v>
      </c>
      <c r="E14" s="76">
        <v>15</v>
      </c>
      <c r="F14" s="58">
        <v>153</v>
      </c>
      <c r="G14" s="59">
        <v>3265</v>
      </c>
      <c r="H14" s="51">
        <f t="shared" si="1"/>
        <v>4.686064318529862</v>
      </c>
      <c r="I14" s="76">
        <v>17</v>
      </c>
      <c r="J14" s="58">
        <v>153</v>
      </c>
      <c r="K14" s="59">
        <v>21237</v>
      </c>
      <c r="L14" s="51">
        <f t="shared" si="2"/>
        <v>0.72044074021754489</v>
      </c>
      <c r="M14" s="76">
        <v>18</v>
      </c>
      <c r="N14" s="58">
        <v>139</v>
      </c>
      <c r="O14" s="59">
        <v>21237</v>
      </c>
      <c r="P14" s="51">
        <f t="shared" si="3"/>
        <v>0.6545180581061355</v>
      </c>
      <c r="Q14" s="76">
        <v>16</v>
      </c>
      <c r="R14" s="58">
        <v>139</v>
      </c>
      <c r="S14" s="59">
        <v>153</v>
      </c>
      <c r="T14" s="52">
        <f t="shared" si="4"/>
        <v>90.849673202614383</v>
      </c>
      <c r="U14" s="72">
        <v>6</v>
      </c>
      <c r="V14" s="68">
        <v>21237</v>
      </c>
      <c r="W14" s="59">
        <v>1</v>
      </c>
      <c r="X14" s="78">
        <v>3</v>
      </c>
      <c r="Y14" s="94">
        <v>3</v>
      </c>
      <c r="Z14" s="77">
        <v>15</v>
      </c>
      <c r="AA14" s="88">
        <f t="shared" si="5"/>
        <v>90</v>
      </c>
      <c r="AB14" s="102">
        <v>15</v>
      </c>
      <c r="AC14" s="8"/>
      <c r="AD14" s="6"/>
      <c r="AE14" s="8"/>
      <c r="AF14" s="8"/>
      <c r="AG14" s="8"/>
      <c r="AH14" s="6"/>
      <c r="AI14" s="7"/>
    </row>
    <row r="15" spans="1:35" ht="16.5" x14ac:dyDescent="0.25">
      <c r="A15" s="53" t="s">
        <v>25</v>
      </c>
      <c r="B15" s="58">
        <v>4897</v>
      </c>
      <c r="C15" s="59">
        <v>31830</v>
      </c>
      <c r="D15" s="52">
        <f t="shared" si="0"/>
        <v>15.384857053094564</v>
      </c>
      <c r="E15" s="76">
        <v>14</v>
      </c>
      <c r="F15" s="58">
        <v>191</v>
      </c>
      <c r="G15" s="59">
        <v>4897</v>
      </c>
      <c r="H15" s="51">
        <f t="shared" si="1"/>
        <v>3.9003471513171331</v>
      </c>
      <c r="I15" s="76">
        <v>19</v>
      </c>
      <c r="J15" s="58">
        <v>191</v>
      </c>
      <c r="K15" s="59">
        <v>31830</v>
      </c>
      <c r="L15" s="51">
        <f t="shared" si="2"/>
        <v>0.6000628338045868</v>
      </c>
      <c r="M15" s="76">
        <v>19</v>
      </c>
      <c r="N15" s="58">
        <v>135</v>
      </c>
      <c r="O15" s="59">
        <v>31830</v>
      </c>
      <c r="P15" s="51">
        <f t="shared" si="3"/>
        <v>0.42412818096135718</v>
      </c>
      <c r="Q15" s="76">
        <v>18</v>
      </c>
      <c r="R15" s="58">
        <v>135</v>
      </c>
      <c r="S15" s="59">
        <v>191</v>
      </c>
      <c r="T15" s="52">
        <f t="shared" si="4"/>
        <v>70.680628272251312</v>
      </c>
      <c r="U15" s="72">
        <v>17</v>
      </c>
      <c r="V15" s="68">
        <v>31830</v>
      </c>
      <c r="W15" s="59">
        <v>1</v>
      </c>
      <c r="X15" s="78">
        <v>3</v>
      </c>
      <c r="Y15" s="94">
        <v>25</v>
      </c>
      <c r="Z15" s="77">
        <v>5</v>
      </c>
      <c r="AA15" s="88">
        <f t="shared" si="5"/>
        <v>95</v>
      </c>
      <c r="AB15" s="102">
        <v>17</v>
      </c>
      <c r="AC15" s="8"/>
      <c r="AD15" s="6"/>
      <c r="AE15" s="8"/>
      <c r="AF15" s="8"/>
      <c r="AG15" s="8"/>
      <c r="AH15" s="6"/>
      <c r="AI15" s="7"/>
    </row>
    <row r="16" spans="1:35" ht="16.5" x14ac:dyDescent="0.25">
      <c r="A16" s="53" t="s">
        <v>26</v>
      </c>
      <c r="B16" s="58">
        <v>5065</v>
      </c>
      <c r="C16" s="59">
        <v>17334</v>
      </c>
      <c r="D16" s="52">
        <f t="shared" si="0"/>
        <v>29.220029998846197</v>
      </c>
      <c r="E16" s="78">
        <v>1</v>
      </c>
      <c r="F16" s="58">
        <v>137</v>
      </c>
      <c r="G16" s="59">
        <v>5065</v>
      </c>
      <c r="H16" s="51">
        <f t="shared" si="1"/>
        <v>2.7048371174728527</v>
      </c>
      <c r="I16" s="76">
        <v>21</v>
      </c>
      <c r="J16" s="58">
        <v>137</v>
      </c>
      <c r="K16" s="59">
        <v>17334</v>
      </c>
      <c r="L16" s="51">
        <f t="shared" si="2"/>
        <v>0.79035421714549436</v>
      </c>
      <c r="M16" s="76">
        <v>16</v>
      </c>
      <c r="N16" s="58">
        <v>59</v>
      </c>
      <c r="O16" s="59">
        <v>17334</v>
      </c>
      <c r="P16" s="51">
        <f t="shared" si="3"/>
        <v>0.34037152417214722</v>
      </c>
      <c r="Q16" s="76">
        <v>20</v>
      </c>
      <c r="R16" s="58">
        <v>59</v>
      </c>
      <c r="S16" s="59">
        <v>137</v>
      </c>
      <c r="T16" s="52">
        <f t="shared" si="4"/>
        <v>43.065693430656928</v>
      </c>
      <c r="U16" s="72">
        <v>24</v>
      </c>
      <c r="V16" s="68">
        <v>17334</v>
      </c>
      <c r="W16" s="59">
        <v>1</v>
      </c>
      <c r="X16" s="78">
        <v>3</v>
      </c>
      <c r="Y16" s="94">
        <v>19</v>
      </c>
      <c r="Z16" s="76">
        <v>8</v>
      </c>
      <c r="AA16" s="88">
        <f t="shared" si="5"/>
        <v>93</v>
      </c>
      <c r="AB16" s="102">
        <v>16</v>
      </c>
      <c r="AC16" s="8"/>
      <c r="AD16" s="6"/>
      <c r="AE16" s="8"/>
      <c r="AF16" s="8"/>
      <c r="AG16" s="8"/>
      <c r="AH16" s="6"/>
      <c r="AI16" s="7"/>
    </row>
    <row r="17" spans="1:35" s="1" customFormat="1" ht="16.5" x14ac:dyDescent="0.25">
      <c r="A17" s="61" t="s">
        <v>27</v>
      </c>
      <c r="B17" s="58">
        <v>3476</v>
      </c>
      <c r="C17" s="59">
        <v>22755</v>
      </c>
      <c r="D17" s="52">
        <f t="shared" si="0"/>
        <v>15.275763568446497</v>
      </c>
      <c r="E17" s="76">
        <v>16</v>
      </c>
      <c r="F17" s="58">
        <v>389</v>
      </c>
      <c r="G17" s="59">
        <v>3476</v>
      </c>
      <c r="H17" s="51">
        <f t="shared" si="1"/>
        <v>11.191024165707709</v>
      </c>
      <c r="I17" s="76">
        <v>6</v>
      </c>
      <c r="J17" s="58">
        <v>389</v>
      </c>
      <c r="K17" s="59">
        <v>22755</v>
      </c>
      <c r="L17" s="51">
        <f t="shared" si="2"/>
        <v>1.7095143924412217</v>
      </c>
      <c r="M17" s="76">
        <v>7</v>
      </c>
      <c r="N17" s="58">
        <v>331</v>
      </c>
      <c r="O17" s="59">
        <v>22755</v>
      </c>
      <c r="P17" s="51">
        <f t="shared" si="3"/>
        <v>1.4546253570643815</v>
      </c>
      <c r="Q17" s="76">
        <v>5</v>
      </c>
      <c r="R17" s="58">
        <v>331</v>
      </c>
      <c r="S17" s="59">
        <v>389</v>
      </c>
      <c r="T17" s="52">
        <f t="shared" si="4"/>
        <v>85.089974293059129</v>
      </c>
      <c r="U17" s="72">
        <v>11</v>
      </c>
      <c r="V17" s="68">
        <v>22755</v>
      </c>
      <c r="W17" s="59">
        <v>1</v>
      </c>
      <c r="X17" s="78">
        <v>3</v>
      </c>
      <c r="Y17" s="94">
        <v>2</v>
      </c>
      <c r="Z17" s="77">
        <v>16</v>
      </c>
      <c r="AA17" s="88">
        <f t="shared" si="5"/>
        <v>64</v>
      </c>
      <c r="AB17" s="102">
        <v>5</v>
      </c>
      <c r="AC17" s="8"/>
      <c r="AD17" s="6"/>
      <c r="AE17" s="8"/>
      <c r="AF17" s="8"/>
      <c r="AG17" s="8"/>
      <c r="AH17" s="6"/>
      <c r="AI17" s="7"/>
    </row>
    <row r="18" spans="1:35" ht="16.5" x14ac:dyDescent="0.25">
      <c r="A18" s="53" t="s">
        <v>28</v>
      </c>
      <c r="B18" s="58">
        <v>2475</v>
      </c>
      <c r="C18" s="59">
        <v>12779</v>
      </c>
      <c r="D18" s="52">
        <f t="shared" si="0"/>
        <v>19.367712653572266</v>
      </c>
      <c r="E18" s="76">
        <v>5</v>
      </c>
      <c r="F18" s="58">
        <v>61</v>
      </c>
      <c r="G18" s="59">
        <v>2475</v>
      </c>
      <c r="H18" s="51">
        <f t="shared" si="1"/>
        <v>2.4646464646464645</v>
      </c>
      <c r="I18" s="76">
        <v>22</v>
      </c>
      <c r="J18" s="58">
        <v>61</v>
      </c>
      <c r="K18" s="59">
        <v>12779</v>
      </c>
      <c r="L18" s="51">
        <f t="shared" si="2"/>
        <v>0.4773456451991549</v>
      </c>
      <c r="M18" s="76">
        <v>22</v>
      </c>
      <c r="N18" s="58">
        <v>42</v>
      </c>
      <c r="O18" s="59">
        <v>12779</v>
      </c>
      <c r="P18" s="51">
        <f t="shared" si="3"/>
        <v>0.32866421472728696</v>
      </c>
      <c r="Q18" s="76">
        <v>21</v>
      </c>
      <c r="R18" s="58">
        <v>42</v>
      </c>
      <c r="S18" s="59">
        <v>61</v>
      </c>
      <c r="T18" s="52">
        <f t="shared" si="4"/>
        <v>68.852459016393439</v>
      </c>
      <c r="U18" s="72">
        <v>18</v>
      </c>
      <c r="V18" s="68">
        <v>12779</v>
      </c>
      <c r="W18" s="59">
        <v>1</v>
      </c>
      <c r="X18" s="78">
        <v>3</v>
      </c>
      <c r="Y18" s="94">
        <v>8</v>
      </c>
      <c r="Z18" s="77">
        <v>13</v>
      </c>
      <c r="AA18" s="88">
        <f t="shared" si="5"/>
        <v>104</v>
      </c>
      <c r="AB18" s="102">
        <v>22</v>
      </c>
      <c r="AC18" s="8"/>
      <c r="AD18" s="6"/>
      <c r="AE18" s="8"/>
      <c r="AF18" s="8"/>
      <c r="AG18" s="8"/>
      <c r="AH18" s="6"/>
      <c r="AI18" s="7"/>
    </row>
    <row r="19" spans="1:35" ht="16.5" x14ac:dyDescent="0.25">
      <c r="A19" s="53" t="s">
        <v>29</v>
      </c>
      <c r="B19" s="58">
        <v>1741</v>
      </c>
      <c r="C19" s="59">
        <v>12516</v>
      </c>
      <c r="D19" s="52">
        <f t="shared" si="0"/>
        <v>13.910194950463406</v>
      </c>
      <c r="E19" s="76">
        <v>20</v>
      </c>
      <c r="F19" s="58">
        <v>65</v>
      </c>
      <c r="G19" s="59">
        <v>1741</v>
      </c>
      <c r="H19" s="51">
        <f t="shared" si="1"/>
        <v>3.7334865020103387</v>
      </c>
      <c r="I19" s="76">
        <v>20</v>
      </c>
      <c r="J19" s="58">
        <v>65</v>
      </c>
      <c r="K19" s="59">
        <v>12516</v>
      </c>
      <c r="L19" s="51">
        <f t="shared" si="2"/>
        <v>0.51933525087887511</v>
      </c>
      <c r="M19" s="76">
        <v>21</v>
      </c>
      <c r="N19" s="58">
        <v>61</v>
      </c>
      <c r="O19" s="59">
        <v>12516</v>
      </c>
      <c r="P19" s="51">
        <f t="shared" si="3"/>
        <v>0.48737615851709809</v>
      </c>
      <c r="Q19" s="76">
        <v>17</v>
      </c>
      <c r="R19" s="58">
        <v>61</v>
      </c>
      <c r="S19" s="59">
        <v>65</v>
      </c>
      <c r="T19" s="52">
        <f t="shared" si="4"/>
        <v>93.84615384615384</v>
      </c>
      <c r="U19" s="73">
        <v>3</v>
      </c>
      <c r="V19" s="68">
        <v>12516</v>
      </c>
      <c r="W19" s="59">
        <v>1</v>
      </c>
      <c r="X19" s="78">
        <v>3</v>
      </c>
      <c r="Y19" s="94">
        <v>9</v>
      </c>
      <c r="Z19" s="77">
        <v>12</v>
      </c>
      <c r="AA19" s="88">
        <f t="shared" si="5"/>
        <v>96</v>
      </c>
      <c r="AB19" s="102" t="s">
        <v>52</v>
      </c>
      <c r="AC19" s="8"/>
      <c r="AD19" s="6"/>
      <c r="AE19" s="8"/>
      <c r="AF19" s="8"/>
      <c r="AG19" s="8"/>
      <c r="AH19" s="6"/>
      <c r="AI19" s="7"/>
    </row>
    <row r="20" spans="1:35" ht="16.5" x14ac:dyDescent="0.25">
      <c r="A20" s="53" t="s">
        <v>30</v>
      </c>
      <c r="B20" s="58">
        <v>3493</v>
      </c>
      <c r="C20" s="59">
        <v>19984</v>
      </c>
      <c r="D20" s="52">
        <f t="shared" si="0"/>
        <v>17.47898318654924</v>
      </c>
      <c r="E20" s="76">
        <v>8</v>
      </c>
      <c r="F20" s="58">
        <v>11</v>
      </c>
      <c r="G20" s="59">
        <v>3493</v>
      </c>
      <c r="H20" s="51">
        <f t="shared" si="1"/>
        <v>0.31491554537646727</v>
      </c>
      <c r="I20" s="76">
        <v>26</v>
      </c>
      <c r="J20" s="58">
        <v>11</v>
      </c>
      <c r="K20" s="59">
        <v>19984</v>
      </c>
      <c r="L20" s="51">
        <f t="shared" si="2"/>
        <v>5.5044035228182547E-2</v>
      </c>
      <c r="M20" s="76">
        <v>26</v>
      </c>
      <c r="N20" s="58">
        <v>2</v>
      </c>
      <c r="O20" s="59">
        <v>19984</v>
      </c>
      <c r="P20" s="51">
        <f t="shared" si="3"/>
        <v>1.0008006405124099E-2</v>
      </c>
      <c r="Q20" s="76">
        <v>26</v>
      </c>
      <c r="R20" s="58">
        <v>2</v>
      </c>
      <c r="S20" s="59">
        <v>11</v>
      </c>
      <c r="T20" s="52">
        <f t="shared" si="4"/>
        <v>18.181818181818183</v>
      </c>
      <c r="U20" s="72">
        <v>26</v>
      </c>
      <c r="V20" s="68">
        <v>19984</v>
      </c>
      <c r="W20" s="59">
        <v>0</v>
      </c>
      <c r="X20" s="76">
        <v>26</v>
      </c>
      <c r="Y20" s="94">
        <v>1</v>
      </c>
      <c r="Z20" s="76">
        <v>17</v>
      </c>
      <c r="AA20" s="88">
        <f t="shared" si="5"/>
        <v>155</v>
      </c>
      <c r="AB20" s="102">
        <v>26</v>
      </c>
      <c r="AC20" s="8"/>
      <c r="AD20" s="6"/>
      <c r="AE20" s="8"/>
      <c r="AF20" s="8"/>
      <c r="AG20" s="8"/>
      <c r="AH20" s="6"/>
      <c r="AI20" s="7"/>
    </row>
    <row r="21" spans="1:35" ht="16.5" x14ac:dyDescent="0.25">
      <c r="A21" s="53" t="s">
        <v>31</v>
      </c>
      <c r="B21" s="58">
        <v>5243</v>
      </c>
      <c r="C21" s="59">
        <v>29737</v>
      </c>
      <c r="D21" s="52">
        <f t="shared" si="0"/>
        <v>17.631233816457613</v>
      </c>
      <c r="E21" s="76">
        <v>7</v>
      </c>
      <c r="F21" s="58">
        <v>268</v>
      </c>
      <c r="G21" s="59">
        <v>5243</v>
      </c>
      <c r="H21" s="51">
        <f t="shared" si="1"/>
        <v>5.1115773412168606</v>
      </c>
      <c r="I21" s="76">
        <v>16</v>
      </c>
      <c r="J21" s="58">
        <v>268</v>
      </c>
      <c r="K21" s="59">
        <v>29737</v>
      </c>
      <c r="L21" s="51">
        <f t="shared" si="2"/>
        <v>0.90123415273901197</v>
      </c>
      <c r="M21" s="76">
        <v>14</v>
      </c>
      <c r="N21" s="58">
        <v>119</v>
      </c>
      <c r="O21" s="59">
        <v>29737</v>
      </c>
      <c r="P21" s="51">
        <f t="shared" si="3"/>
        <v>0.40017486632814336</v>
      </c>
      <c r="Q21" s="76">
        <v>19</v>
      </c>
      <c r="R21" s="58">
        <v>119</v>
      </c>
      <c r="S21" s="59">
        <v>268</v>
      </c>
      <c r="T21" s="52">
        <f t="shared" si="4"/>
        <v>44.402985074626869</v>
      </c>
      <c r="U21" s="72">
        <v>23</v>
      </c>
      <c r="V21" s="68">
        <v>29737</v>
      </c>
      <c r="W21" s="59">
        <v>1</v>
      </c>
      <c r="X21" s="78">
        <v>3</v>
      </c>
      <c r="Y21" s="94">
        <v>6</v>
      </c>
      <c r="Z21" s="77">
        <v>14</v>
      </c>
      <c r="AA21" s="88">
        <f t="shared" si="5"/>
        <v>96</v>
      </c>
      <c r="AB21" s="102">
        <v>19</v>
      </c>
      <c r="AC21" s="8"/>
      <c r="AD21" s="6"/>
      <c r="AE21" s="8"/>
      <c r="AF21" s="8"/>
      <c r="AG21" s="8"/>
      <c r="AH21" s="6"/>
      <c r="AI21" s="7"/>
    </row>
    <row r="22" spans="1:35" ht="16.5" x14ac:dyDescent="0.25">
      <c r="A22" s="53" t="s">
        <v>32</v>
      </c>
      <c r="B22" s="58">
        <v>1482</v>
      </c>
      <c r="C22" s="59">
        <v>11150</v>
      </c>
      <c r="D22" s="52">
        <f t="shared" si="0"/>
        <v>13.291479820627803</v>
      </c>
      <c r="E22" s="76">
        <v>22</v>
      </c>
      <c r="F22" s="58">
        <v>216</v>
      </c>
      <c r="G22" s="59">
        <v>1482</v>
      </c>
      <c r="H22" s="51">
        <f t="shared" si="1"/>
        <v>14.5748987854251</v>
      </c>
      <c r="I22" s="78">
        <v>3</v>
      </c>
      <c r="J22" s="58">
        <v>216</v>
      </c>
      <c r="K22" s="59">
        <v>11150</v>
      </c>
      <c r="L22" s="51">
        <f t="shared" si="2"/>
        <v>1.9372197309417041</v>
      </c>
      <c r="M22" s="76">
        <v>6</v>
      </c>
      <c r="N22" s="58">
        <v>91</v>
      </c>
      <c r="O22" s="59">
        <v>11150</v>
      </c>
      <c r="P22" s="51">
        <f t="shared" si="3"/>
        <v>0.81614349775784756</v>
      </c>
      <c r="Q22" s="76">
        <v>11</v>
      </c>
      <c r="R22" s="58">
        <v>91</v>
      </c>
      <c r="S22" s="59">
        <v>216</v>
      </c>
      <c r="T22" s="52">
        <f t="shared" si="4"/>
        <v>42.129629629629626</v>
      </c>
      <c r="U22" s="72">
        <v>25</v>
      </c>
      <c r="V22" s="68">
        <v>11150</v>
      </c>
      <c r="W22" s="59">
        <v>1</v>
      </c>
      <c r="X22" s="78">
        <v>3</v>
      </c>
      <c r="Y22" s="94">
        <v>39</v>
      </c>
      <c r="Z22" s="77">
        <v>4</v>
      </c>
      <c r="AA22" s="88">
        <f t="shared" si="5"/>
        <v>74</v>
      </c>
      <c r="AB22" s="102">
        <v>11</v>
      </c>
      <c r="AC22" s="8"/>
      <c r="AD22" s="6"/>
      <c r="AE22" s="8"/>
      <c r="AF22" s="8"/>
      <c r="AG22" s="8"/>
      <c r="AH22" s="6"/>
      <c r="AI22" s="7"/>
    </row>
    <row r="23" spans="1:35" ht="16.5" x14ac:dyDescent="0.25">
      <c r="A23" s="53" t="s">
        <v>33</v>
      </c>
      <c r="B23" s="58">
        <v>3249</v>
      </c>
      <c r="C23" s="59">
        <v>20570</v>
      </c>
      <c r="D23" s="52">
        <f t="shared" si="0"/>
        <v>15.79484686436558</v>
      </c>
      <c r="E23" s="76">
        <v>13</v>
      </c>
      <c r="F23" s="58">
        <v>309</v>
      </c>
      <c r="G23" s="59">
        <v>3249</v>
      </c>
      <c r="H23" s="51">
        <f t="shared" si="1"/>
        <v>9.510618651892889</v>
      </c>
      <c r="I23" s="76">
        <v>8</v>
      </c>
      <c r="J23" s="58">
        <v>309</v>
      </c>
      <c r="K23" s="59">
        <v>20570</v>
      </c>
      <c r="L23" s="51">
        <f t="shared" si="2"/>
        <v>1.5021876519202721</v>
      </c>
      <c r="M23" s="77">
        <v>8</v>
      </c>
      <c r="N23" s="58">
        <v>173</v>
      </c>
      <c r="O23" s="59">
        <v>20570</v>
      </c>
      <c r="P23" s="51">
        <f t="shared" si="3"/>
        <v>0.84103062712688381</v>
      </c>
      <c r="Q23" s="76">
        <v>9</v>
      </c>
      <c r="R23" s="58">
        <v>173</v>
      </c>
      <c r="S23" s="59">
        <v>309</v>
      </c>
      <c r="T23" s="52">
        <f t="shared" si="4"/>
        <v>55.98705501618123</v>
      </c>
      <c r="U23" s="72">
        <v>20</v>
      </c>
      <c r="V23" s="68">
        <v>20570</v>
      </c>
      <c r="W23" s="59">
        <v>1</v>
      </c>
      <c r="X23" s="78">
        <v>3</v>
      </c>
      <c r="Y23" s="94">
        <v>55</v>
      </c>
      <c r="Z23" s="79">
        <v>2</v>
      </c>
      <c r="AA23" s="88">
        <f t="shared" si="5"/>
        <v>63</v>
      </c>
      <c r="AB23" s="102">
        <v>4</v>
      </c>
      <c r="AC23" s="8"/>
      <c r="AD23" s="6"/>
      <c r="AE23" s="8"/>
      <c r="AF23" s="8"/>
      <c r="AG23" s="8"/>
      <c r="AH23" s="6"/>
      <c r="AI23" s="7"/>
    </row>
    <row r="24" spans="1:35" ht="16.5" x14ac:dyDescent="0.25">
      <c r="A24" s="53" t="s">
        <v>34</v>
      </c>
      <c r="B24" s="58">
        <v>3894</v>
      </c>
      <c r="C24" s="59">
        <v>32625</v>
      </c>
      <c r="D24" s="52">
        <f t="shared" si="0"/>
        <v>11.935632183908046</v>
      </c>
      <c r="E24" s="76">
        <v>25</v>
      </c>
      <c r="F24" s="58">
        <v>299</v>
      </c>
      <c r="G24" s="59">
        <v>3894</v>
      </c>
      <c r="H24" s="51">
        <f t="shared" si="1"/>
        <v>7.6784797123780173</v>
      </c>
      <c r="I24" s="76">
        <v>10</v>
      </c>
      <c r="J24" s="58">
        <v>299</v>
      </c>
      <c r="K24" s="59">
        <v>32625</v>
      </c>
      <c r="L24" s="51">
        <f t="shared" si="2"/>
        <v>0.91647509578544062</v>
      </c>
      <c r="M24" s="76">
        <v>13</v>
      </c>
      <c r="N24" s="58">
        <v>238</v>
      </c>
      <c r="O24" s="59">
        <v>32625</v>
      </c>
      <c r="P24" s="51">
        <f t="shared" si="3"/>
        <v>0.72950191570881229</v>
      </c>
      <c r="Q24" s="76">
        <v>14</v>
      </c>
      <c r="R24" s="58">
        <v>238</v>
      </c>
      <c r="S24" s="59">
        <v>299</v>
      </c>
      <c r="T24" s="52">
        <f t="shared" si="4"/>
        <v>79.598662207357862</v>
      </c>
      <c r="U24" s="72">
        <v>13</v>
      </c>
      <c r="V24" s="68">
        <v>32625</v>
      </c>
      <c r="W24" s="59">
        <v>1</v>
      </c>
      <c r="X24" s="78">
        <v>3</v>
      </c>
      <c r="Y24" s="94">
        <v>14</v>
      </c>
      <c r="Z24" s="77">
        <v>9</v>
      </c>
      <c r="AA24" s="88">
        <f t="shared" si="5"/>
        <v>87</v>
      </c>
      <c r="AB24" s="102">
        <v>13</v>
      </c>
      <c r="AC24" s="8"/>
      <c r="AD24" s="6"/>
      <c r="AE24" s="8"/>
      <c r="AF24" s="8"/>
      <c r="AG24" s="8"/>
      <c r="AH24" s="6"/>
      <c r="AI24" s="7"/>
    </row>
    <row r="25" spans="1:35" s="1" customFormat="1" ht="16.5" x14ac:dyDescent="0.25">
      <c r="A25" s="61" t="s">
        <v>35</v>
      </c>
      <c r="B25" s="58">
        <v>8830</v>
      </c>
      <c r="C25" s="59">
        <v>58575</v>
      </c>
      <c r="D25" s="52">
        <f t="shared" si="0"/>
        <v>15.074690567648313</v>
      </c>
      <c r="E25" s="76">
        <v>17</v>
      </c>
      <c r="F25" s="58">
        <v>574</v>
      </c>
      <c r="G25" s="59">
        <v>8830</v>
      </c>
      <c r="H25" s="51">
        <f t="shared" si="1"/>
        <v>6.5005662514156279</v>
      </c>
      <c r="I25" s="76">
        <v>12</v>
      </c>
      <c r="J25" s="58">
        <v>574</v>
      </c>
      <c r="K25" s="59">
        <v>58575</v>
      </c>
      <c r="L25" s="51">
        <f t="shared" si="2"/>
        <v>0.97994024754588138</v>
      </c>
      <c r="M25" s="76">
        <v>12</v>
      </c>
      <c r="N25" s="58">
        <v>434</v>
      </c>
      <c r="O25" s="59">
        <v>58575</v>
      </c>
      <c r="P25" s="51">
        <f t="shared" si="3"/>
        <v>0.7409304310712761</v>
      </c>
      <c r="Q25" s="76">
        <v>13</v>
      </c>
      <c r="R25" s="58">
        <v>434</v>
      </c>
      <c r="S25" s="59">
        <v>574</v>
      </c>
      <c r="T25" s="52">
        <f t="shared" si="4"/>
        <v>75.609756097560975</v>
      </c>
      <c r="U25" s="72">
        <v>15</v>
      </c>
      <c r="V25" s="68">
        <v>58575</v>
      </c>
      <c r="W25" s="59">
        <v>1</v>
      </c>
      <c r="X25" s="78">
        <v>3</v>
      </c>
      <c r="Y25" s="94">
        <v>20</v>
      </c>
      <c r="Z25" s="77">
        <v>7</v>
      </c>
      <c r="AA25" s="88">
        <f t="shared" si="5"/>
        <v>79</v>
      </c>
      <c r="AB25" s="102">
        <v>12</v>
      </c>
      <c r="AC25" s="8"/>
      <c r="AD25" s="6"/>
      <c r="AE25" s="8"/>
      <c r="AF25" s="8"/>
      <c r="AG25" s="8"/>
      <c r="AH25" s="6"/>
      <c r="AI25" s="7"/>
    </row>
    <row r="26" spans="1:35" ht="20.25" x14ac:dyDescent="0.3">
      <c r="A26" s="53" t="s">
        <v>36</v>
      </c>
      <c r="B26" s="58">
        <v>2391</v>
      </c>
      <c r="C26" s="59">
        <v>10953</v>
      </c>
      <c r="D26" s="52">
        <f t="shared" si="0"/>
        <v>21.829635716242127</v>
      </c>
      <c r="E26" s="76">
        <v>4</v>
      </c>
      <c r="F26" s="58">
        <v>244</v>
      </c>
      <c r="G26" s="59">
        <v>2391</v>
      </c>
      <c r="H26" s="51">
        <f t="shared" si="1"/>
        <v>10.204935173567545</v>
      </c>
      <c r="I26" s="76">
        <v>7</v>
      </c>
      <c r="J26" s="58">
        <v>244</v>
      </c>
      <c r="K26" s="59">
        <v>10953</v>
      </c>
      <c r="L26" s="51">
        <f t="shared" si="2"/>
        <v>2.2277001734684561</v>
      </c>
      <c r="M26" s="78">
        <v>3</v>
      </c>
      <c r="N26" s="58">
        <v>183</v>
      </c>
      <c r="O26" s="59">
        <v>10953</v>
      </c>
      <c r="P26" s="51">
        <f t="shared" si="3"/>
        <v>1.6707751301013423</v>
      </c>
      <c r="Q26" s="78">
        <v>3</v>
      </c>
      <c r="R26" s="58">
        <v>183</v>
      </c>
      <c r="S26" s="59">
        <v>244</v>
      </c>
      <c r="T26" s="52">
        <f t="shared" si="4"/>
        <v>75</v>
      </c>
      <c r="U26" s="72">
        <v>16</v>
      </c>
      <c r="V26" s="68">
        <v>10953</v>
      </c>
      <c r="W26" s="59">
        <v>1</v>
      </c>
      <c r="X26" s="78">
        <v>3</v>
      </c>
      <c r="Y26" s="94">
        <v>8</v>
      </c>
      <c r="Z26" s="77">
        <v>13</v>
      </c>
      <c r="AA26" s="88">
        <f t="shared" si="5"/>
        <v>49</v>
      </c>
      <c r="AB26" s="104">
        <v>2</v>
      </c>
      <c r="AC26" s="8"/>
      <c r="AD26" s="6"/>
      <c r="AE26" s="8"/>
      <c r="AF26" s="8"/>
      <c r="AG26" s="8"/>
      <c r="AH26" s="6"/>
      <c r="AI26" s="7"/>
    </row>
    <row r="27" spans="1:35" ht="16.5" x14ac:dyDescent="0.25">
      <c r="A27" s="53" t="s">
        <v>37</v>
      </c>
      <c r="B27" s="58">
        <v>1160</v>
      </c>
      <c r="C27" s="59">
        <v>7855</v>
      </c>
      <c r="D27" s="52">
        <f t="shared" si="0"/>
        <v>14.767663908338639</v>
      </c>
      <c r="E27" s="76">
        <v>18</v>
      </c>
      <c r="F27" s="58">
        <v>164</v>
      </c>
      <c r="G27" s="59">
        <v>1160</v>
      </c>
      <c r="H27" s="51">
        <f t="shared" si="1"/>
        <v>14.13793103448276</v>
      </c>
      <c r="I27" s="76">
        <v>5</v>
      </c>
      <c r="J27" s="58">
        <v>164</v>
      </c>
      <c r="K27" s="59">
        <v>7855</v>
      </c>
      <c r="L27" s="51">
        <f t="shared" si="2"/>
        <v>2.0878421387651178</v>
      </c>
      <c r="M27" s="76">
        <v>5</v>
      </c>
      <c r="N27" s="58">
        <v>78</v>
      </c>
      <c r="O27" s="59">
        <v>7855</v>
      </c>
      <c r="P27" s="51">
        <f t="shared" si="3"/>
        <v>0.99299809038828779</v>
      </c>
      <c r="Q27" s="76">
        <v>7</v>
      </c>
      <c r="R27" s="58">
        <v>78</v>
      </c>
      <c r="S27" s="59">
        <v>164</v>
      </c>
      <c r="T27" s="52">
        <f t="shared" si="4"/>
        <v>47.560975609756099</v>
      </c>
      <c r="U27" s="72">
        <v>22</v>
      </c>
      <c r="V27" s="68">
        <v>7855</v>
      </c>
      <c r="W27" s="59">
        <v>1</v>
      </c>
      <c r="X27" s="78">
        <v>3</v>
      </c>
      <c r="Y27" s="94">
        <v>8</v>
      </c>
      <c r="Z27" s="76">
        <v>13</v>
      </c>
      <c r="AA27" s="88">
        <f t="shared" si="5"/>
        <v>73</v>
      </c>
      <c r="AB27" s="102" t="s">
        <v>50</v>
      </c>
      <c r="AC27" s="8"/>
      <c r="AD27" s="13"/>
      <c r="AE27" s="8"/>
      <c r="AF27" s="8"/>
      <c r="AG27" s="8"/>
      <c r="AH27" s="6"/>
      <c r="AI27" s="7"/>
    </row>
    <row r="28" spans="1:35" ht="16.5" x14ac:dyDescent="0.25">
      <c r="A28" s="53" t="s">
        <v>38</v>
      </c>
      <c r="B28" s="58">
        <v>3071</v>
      </c>
      <c r="C28" s="59">
        <v>22670</v>
      </c>
      <c r="D28" s="52">
        <f t="shared" si="0"/>
        <v>13.546537273930303</v>
      </c>
      <c r="E28" s="76">
        <v>21</v>
      </c>
      <c r="F28" s="58">
        <v>231</v>
      </c>
      <c r="G28" s="59">
        <v>3071</v>
      </c>
      <c r="H28" s="51">
        <f t="shared" si="1"/>
        <v>7.521979811136438</v>
      </c>
      <c r="I28" s="76">
        <v>11</v>
      </c>
      <c r="J28" s="58">
        <v>231</v>
      </c>
      <c r="K28" s="59">
        <v>22670</v>
      </c>
      <c r="L28" s="51">
        <f t="shared" si="2"/>
        <v>1.0189677988531098</v>
      </c>
      <c r="M28" s="76">
        <v>11</v>
      </c>
      <c r="N28" s="58">
        <v>188</v>
      </c>
      <c r="O28" s="59">
        <v>22670</v>
      </c>
      <c r="P28" s="51">
        <f t="shared" si="3"/>
        <v>0.82928981032201143</v>
      </c>
      <c r="Q28" s="76">
        <v>10</v>
      </c>
      <c r="R28" s="58">
        <v>188</v>
      </c>
      <c r="S28" s="59">
        <v>231</v>
      </c>
      <c r="T28" s="52">
        <f t="shared" si="4"/>
        <v>81.385281385281388</v>
      </c>
      <c r="U28" s="72">
        <v>12</v>
      </c>
      <c r="V28" s="68">
        <v>22670</v>
      </c>
      <c r="W28" s="59">
        <v>0</v>
      </c>
      <c r="X28" s="76">
        <v>26</v>
      </c>
      <c r="Y28" s="94">
        <v>12</v>
      </c>
      <c r="Z28" s="76">
        <v>10</v>
      </c>
      <c r="AA28" s="88">
        <f t="shared" si="5"/>
        <v>101</v>
      </c>
      <c r="AB28" s="102">
        <v>20</v>
      </c>
      <c r="AC28" s="8"/>
      <c r="AD28" s="6"/>
      <c r="AE28" s="8"/>
      <c r="AF28" s="8"/>
      <c r="AG28" s="8"/>
      <c r="AH28" s="6"/>
      <c r="AI28" s="7"/>
    </row>
    <row r="29" spans="1:35" ht="20.25" x14ac:dyDescent="0.3">
      <c r="A29" s="53" t="s">
        <v>39</v>
      </c>
      <c r="B29" s="58">
        <v>4009</v>
      </c>
      <c r="C29" s="59">
        <v>14939</v>
      </c>
      <c r="D29" s="52">
        <f t="shared" si="0"/>
        <v>26.835798915590065</v>
      </c>
      <c r="E29" s="78">
        <v>2</v>
      </c>
      <c r="F29" s="58">
        <v>585</v>
      </c>
      <c r="G29" s="59">
        <v>4009</v>
      </c>
      <c r="H29" s="51">
        <f t="shared" si="1"/>
        <v>14.59216762284859</v>
      </c>
      <c r="I29" s="78">
        <v>2</v>
      </c>
      <c r="J29" s="58">
        <v>585</v>
      </c>
      <c r="K29" s="59">
        <v>14939</v>
      </c>
      <c r="L29" s="51">
        <f t="shared" si="2"/>
        <v>3.9159247606934873</v>
      </c>
      <c r="M29" s="79">
        <v>1</v>
      </c>
      <c r="N29" s="58">
        <v>541</v>
      </c>
      <c r="O29" s="59">
        <v>14939</v>
      </c>
      <c r="P29" s="51">
        <f t="shared" si="3"/>
        <v>3.6213936675814984</v>
      </c>
      <c r="Q29" s="78">
        <v>1</v>
      </c>
      <c r="R29" s="58">
        <v>541</v>
      </c>
      <c r="S29" s="59">
        <v>585</v>
      </c>
      <c r="T29" s="52">
        <f t="shared" si="4"/>
        <v>92.478632478632477</v>
      </c>
      <c r="U29" s="72">
        <v>4</v>
      </c>
      <c r="V29" s="68">
        <v>14939</v>
      </c>
      <c r="W29" s="59">
        <v>1</v>
      </c>
      <c r="X29" s="78">
        <v>3</v>
      </c>
      <c r="Y29" s="94">
        <v>40</v>
      </c>
      <c r="Z29" s="79">
        <v>3</v>
      </c>
      <c r="AA29" s="88">
        <f t="shared" si="5"/>
        <v>16</v>
      </c>
      <c r="AB29" s="104">
        <v>1</v>
      </c>
      <c r="AC29" s="8"/>
      <c r="AD29" s="6"/>
      <c r="AE29" s="8"/>
      <c r="AF29" s="8"/>
      <c r="AG29" s="8"/>
      <c r="AH29" s="6"/>
      <c r="AI29" s="7"/>
    </row>
    <row r="30" spans="1:35" ht="17.25" thickBot="1" x14ac:dyDescent="0.3">
      <c r="A30" s="43" t="s">
        <v>40</v>
      </c>
      <c r="B30" s="44">
        <v>2880</v>
      </c>
      <c r="C30" s="45">
        <v>12864</v>
      </c>
      <c r="D30" s="84">
        <f t="shared" si="0"/>
        <v>22.388059701492537</v>
      </c>
      <c r="E30" s="86">
        <v>3</v>
      </c>
      <c r="F30" s="44">
        <v>152</v>
      </c>
      <c r="G30" s="45">
        <v>2880</v>
      </c>
      <c r="H30" s="66">
        <f t="shared" si="1"/>
        <v>5.2777777777777777</v>
      </c>
      <c r="I30" s="80">
        <v>14</v>
      </c>
      <c r="J30" s="44">
        <v>152</v>
      </c>
      <c r="K30" s="45">
        <v>12864</v>
      </c>
      <c r="L30" s="66">
        <f t="shared" si="2"/>
        <v>1.1815920398009949</v>
      </c>
      <c r="M30" s="80">
        <v>10</v>
      </c>
      <c r="N30" s="44">
        <v>120</v>
      </c>
      <c r="O30" s="45">
        <v>12864</v>
      </c>
      <c r="P30" s="66">
        <f t="shared" si="3"/>
        <v>0.93283582089552231</v>
      </c>
      <c r="Q30" s="80">
        <v>8</v>
      </c>
      <c r="R30" s="44">
        <v>120</v>
      </c>
      <c r="S30" s="45">
        <v>152</v>
      </c>
      <c r="T30" s="84">
        <f t="shared" si="4"/>
        <v>78.94736842105263</v>
      </c>
      <c r="U30" s="74">
        <v>14</v>
      </c>
      <c r="V30" s="81">
        <v>12864</v>
      </c>
      <c r="W30" s="45">
        <v>1</v>
      </c>
      <c r="X30" s="91">
        <v>3</v>
      </c>
      <c r="Y30" s="95">
        <v>1</v>
      </c>
      <c r="Z30" s="98">
        <v>17</v>
      </c>
      <c r="AA30" s="89">
        <f t="shared" si="5"/>
        <v>69</v>
      </c>
      <c r="AB30" s="105">
        <v>7</v>
      </c>
      <c r="AC30" s="8"/>
      <c r="AD30" s="6"/>
      <c r="AE30" s="8"/>
      <c r="AF30" s="8"/>
      <c r="AG30" s="8"/>
      <c r="AH30" s="6"/>
      <c r="AI30" s="7"/>
    </row>
    <row r="31" spans="1:35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6"/>
      <c r="W31" s="46"/>
      <c r="X31" s="46"/>
      <c r="Y31" s="46"/>
      <c r="Z31" s="46"/>
      <c r="AA31" s="46"/>
      <c r="AB31" s="46"/>
      <c r="AC31" s="8"/>
      <c r="AD31" s="8"/>
      <c r="AE31" s="8"/>
      <c r="AF31" s="8"/>
      <c r="AG31" s="8"/>
      <c r="AH31" s="8"/>
      <c r="AI31" s="8"/>
    </row>
    <row r="32" spans="1:35" s="50" customFormat="1" x14ac:dyDescent="0.25">
      <c r="A32" s="114" t="s">
        <v>45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48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 t="s">
        <v>42</v>
      </c>
    </row>
    <row r="33" spans="1:31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115"/>
      <c r="M34" s="115"/>
      <c r="N34" s="8"/>
      <c r="O34" s="8"/>
      <c r="P34" s="115"/>
      <c r="Q34" s="115"/>
      <c r="R34" s="8"/>
      <c r="S34" s="8"/>
      <c r="T34" s="115"/>
      <c r="U34" s="115"/>
      <c r="V34" s="8"/>
      <c r="W34" s="8"/>
      <c r="X34" s="8"/>
      <c r="Y34" s="8"/>
      <c r="Z34" s="8"/>
      <c r="AA34" s="8"/>
      <c r="AB34" s="8"/>
      <c r="AC34" s="8"/>
      <c r="AD34" s="8"/>
    </row>
    <row r="35" spans="1:31" ht="15" customHeight="1" x14ac:dyDescent="0.25">
      <c r="A35" s="8"/>
      <c r="B35" s="5"/>
      <c r="C35" s="1"/>
      <c r="D35" s="115"/>
      <c r="E35" s="115"/>
      <c r="F35" s="36"/>
      <c r="G35" s="8"/>
      <c r="H35" s="115"/>
      <c r="I35" s="115"/>
      <c r="J35" s="1"/>
      <c r="K35" s="8"/>
      <c r="L35" s="14"/>
      <c r="M35" s="8"/>
      <c r="N35" s="8"/>
      <c r="O35" s="8"/>
      <c r="P35" s="6"/>
      <c r="Q35" s="11"/>
      <c r="R35" s="8"/>
      <c r="S35" s="8"/>
      <c r="T35" s="14"/>
      <c r="U35" s="8"/>
      <c r="V35" s="8"/>
      <c r="W35" s="6"/>
      <c r="X35" s="7"/>
      <c r="Y35" s="7"/>
      <c r="Z35" s="7"/>
      <c r="AA35" s="6"/>
      <c r="AB35" s="6"/>
      <c r="AC35" s="24"/>
      <c r="AD35" s="8"/>
      <c r="AE35" s="8"/>
    </row>
    <row r="36" spans="1:31" ht="15" customHeight="1" x14ac:dyDescent="0.25">
      <c r="A36" s="8"/>
      <c r="B36" s="5"/>
      <c r="C36" s="17"/>
      <c r="D36" s="83"/>
      <c r="E36" s="37"/>
      <c r="F36" s="16"/>
      <c r="G36" s="31"/>
      <c r="H36" s="9"/>
      <c r="I36" s="8"/>
      <c r="J36" s="8"/>
      <c r="K36" s="8"/>
      <c r="L36" s="14"/>
      <c r="M36" s="8"/>
      <c r="N36" s="8"/>
      <c r="O36" s="8"/>
      <c r="P36" s="6"/>
      <c r="Q36" s="11"/>
      <c r="R36" s="8"/>
      <c r="S36" s="8"/>
      <c r="T36" s="39"/>
      <c r="U36" s="8"/>
      <c r="V36" s="8"/>
      <c r="W36" s="6"/>
      <c r="X36" s="12"/>
      <c r="Y36" s="96"/>
      <c r="Z36" s="7"/>
      <c r="AA36" s="6"/>
      <c r="AB36" s="6"/>
      <c r="AC36" s="24"/>
      <c r="AD36" s="8"/>
      <c r="AE36" s="8"/>
    </row>
    <row r="37" spans="1:31" ht="16.5" x14ac:dyDescent="0.25">
      <c r="A37" s="8"/>
      <c r="B37" s="5"/>
      <c r="C37" s="17"/>
      <c r="D37" s="83"/>
      <c r="E37" s="37"/>
      <c r="F37" s="16"/>
      <c r="G37" s="40"/>
      <c r="H37" s="9"/>
      <c r="I37" s="8"/>
      <c r="J37" s="8"/>
      <c r="K37" s="8"/>
      <c r="L37" s="14"/>
      <c r="M37" s="8"/>
      <c r="N37" s="8"/>
      <c r="O37" s="8"/>
      <c r="P37" s="6"/>
      <c r="Q37" s="11"/>
      <c r="R37" s="8"/>
      <c r="S37" s="8"/>
      <c r="T37" s="39"/>
      <c r="U37" s="8"/>
      <c r="V37" s="8"/>
      <c r="W37" s="6"/>
      <c r="X37" s="7"/>
      <c r="Y37" s="96"/>
      <c r="Z37" s="7"/>
      <c r="AA37" s="6"/>
      <c r="AB37" s="6"/>
      <c r="AC37" s="24"/>
      <c r="AD37" s="8"/>
      <c r="AE37" s="8"/>
    </row>
    <row r="38" spans="1:31" ht="16.5" x14ac:dyDescent="0.25">
      <c r="A38" s="8"/>
      <c r="B38" s="15"/>
      <c r="C38" s="17"/>
      <c r="D38" s="83"/>
      <c r="E38" s="37"/>
      <c r="F38" s="16"/>
      <c r="G38" s="6"/>
      <c r="H38" s="9"/>
      <c r="I38" s="8"/>
      <c r="J38" s="8"/>
      <c r="K38" s="8"/>
      <c r="L38" s="14"/>
      <c r="M38" s="8"/>
      <c r="N38" s="8"/>
      <c r="O38" s="8"/>
      <c r="P38" s="6"/>
      <c r="Q38" s="11"/>
      <c r="R38" s="8"/>
      <c r="S38" s="8"/>
      <c r="T38" s="39"/>
      <c r="U38" s="8"/>
      <c r="V38" s="8"/>
      <c r="W38" s="6"/>
      <c r="X38" s="7"/>
      <c r="Y38" s="96"/>
      <c r="Z38" s="7"/>
      <c r="AA38" s="6"/>
      <c r="AB38" s="6"/>
      <c r="AC38" s="24"/>
      <c r="AD38" s="8"/>
      <c r="AE38" s="8"/>
    </row>
    <row r="39" spans="1:31" ht="16.5" x14ac:dyDescent="0.25">
      <c r="A39" s="8"/>
      <c r="B39" s="15"/>
      <c r="C39" s="41"/>
      <c r="D39" s="83"/>
      <c r="E39" s="37"/>
      <c r="F39" s="16"/>
      <c r="G39" s="6"/>
      <c r="H39" s="9"/>
      <c r="I39" s="8"/>
      <c r="J39" s="8"/>
      <c r="K39" s="8"/>
      <c r="L39" s="14"/>
      <c r="M39" s="8"/>
      <c r="N39" s="8"/>
      <c r="O39" s="8"/>
      <c r="P39" s="6"/>
      <c r="Q39" s="11"/>
      <c r="R39" s="8"/>
      <c r="S39" s="8"/>
      <c r="T39" s="39"/>
      <c r="U39" s="8"/>
      <c r="V39" s="8"/>
      <c r="W39" s="6"/>
      <c r="X39" s="7"/>
      <c r="Y39" s="96"/>
      <c r="Z39" s="7"/>
      <c r="AA39" s="6"/>
      <c r="AB39" s="6"/>
      <c r="AC39" s="24"/>
      <c r="AD39" s="8"/>
      <c r="AE39" s="8"/>
    </row>
    <row r="40" spans="1:31" ht="16.5" x14ac:dyDescent="0.25">
      <c r="A40" s="8"/>
      <c r="B40" s="15"/>
      <c r="C40" s="17"/>
      <c r="D40" s="83"/>
      <c r="E40" s="37"/>
      <c r="F40" s="16"/>
      <c r="G40" s="6"/>
      <c r="H40" s="9"/>
      <c r="I40" s="8"/>
      <c r="J40" s="8"/>
      <c r="K40" s="8"/>
      <c r="L40" s="14"/>
      <c r="M40" s="8"/>
      <c r="N40" s="8"/>
      <c r="O40" s="8"/>
      <c r="P40" s="6"/>
      <c r="Q40" s="11"/>
      <c r="R40" s="8"/>
      <c r="S40" s="8"/>
      <c r="T40" s="39"/>
      <c r="U40" s="8"/>
      <c r="V40" s="8"/>
      <c r="W40" s="6"/>
      <c r="X40" s="12"/>
      <c r="Y40" s="96"/>
      <c r="Z40" s="7"/>
      <c r="AA40" s="6"/>
      <c r="AB40" s="6"/>
      <c r="AC40" s="24"/>
      <c r="AD40" s="8"/>
      <c r="AE40" s="8"/>
    </row>
    <row r="41" spans="1:31" ht="16.5" x14ac:dyDescent="0.25">
      <c r="A41" s="8"/>
      <c r="B41" s="15"/>
      <c r="C41" s="17"/>
      <c r="D41" s="83"/>
      <c r="E41" s="37"/>
      <c r="F41" s="16"/>
      <c r="G41" s="42"/>
      <c r="H41" s="9"/>
      <c r="I41" s="8"/>
      <c r="J41" s="8"/>
      <c r="K41" s="8"/>
      <c r="L41" s="14"/>
      <c r="M41" s="8"/>
      <c r="N41" s="8"/>
      <c r="O41" s="8"/>
      <c r="P41" s="6"/>
      <c r="Q41" s="11"/>
      <c r="R41" s="8"/>
      <c r="S41" s="8"/>
      <c r="T41" s="39"/>
      <c r="U41" s="8"/>
      <c r="V41" s="8"/>
      <c r="W41" s="6"/>
      <c r="X41" s="7"/>
      <c r="Y41" s="96"/>
      <c r="Z41" s="7"/>
      <c r="AA41" s="6"/>
      <c r="AB41" s="6"/>
      <c r="AC41" s="24"/>
      <c r="AD41" s="8"/>
      <c r="AE41" s="8"/>
    </row>
    <row r="42" spans="1:31" ht="16.5" x14ac:dyDescent="0.25">
      <c r="A42" s="8"/>
      <c r="B42" s="15"/>
      <c r="C42" s="17"/>
      <c r="D42" s="83"/>
      <c r="E42" s="37"/>
      <c r="F42" s="16"/>
      <c r="G42" s="6"/>
      <c r="H42" s="9"/>
      <c r="I42" s="8"/>
      <c r="J42" s="8"/>
      <c r="K42" s="8"/>
      <c r="L42" s="14"/>
      <c r="M42" s="8"/>
      <c r="N42" s="8"/>
      <c r="O42" s="8"/>
      <c r="P42" s="6"/>
      <c r="Q42" s="11"/>
      <c r="R42" s="8"/>
      <c r="S42" s="8"/>
      <c r="T42" s="39"/>
      <c r="U42" s="8"/>
      <c r="V42" s="8"/>
      <c r="W42" s="6"/>
      <c r="X42" s="7"/>
      <c r="Y42" s="96"/>
      <c r="Z42" s="7"/>
      <c r="AA42" s="6"/>
      <c r="AB42" s="6"/>
      <c r="AC42" s="24"/>
      <c r="AD42" s="8"/>
      <c r="AE42" s="8"/>
    </row>
    <row r="43" spans="1:31" ht="16.5" x14ac:dyDescent="0.25">
      <c r="A43" s="8"/>
      <c r="B43" s="15"/>
      <c r="C43" s="17"/>
      <c r="D43" s="83"/>
      <c r="E43" s="37"/>
      <c r="F43" s="16"/>
      <c r="G43" s="6"/>
      <c r="H43" s="9"/>
      <c r="I43" s="8"/>
      <c r="J43" s="8"/>
      <c r="K43" s="8"/>
      <c r="L43" s="14"/>
      <c r="M43" s="8"/>
      <c r="N43" s="8"/>
      <c r="O43" s="8"/>
      <c r="P43" s="6"/>
      <c r="Q43" s="11"/>
      <c r="R43" s="8"/>
      <c r="S43" s="8"/>
      <c r="T43" s="39"/>
      <c r="U43" s="8"/>
      <c r="V43" s="8"/>
      <c r="W43" s="6"/>
      <c r="X43" s="7"/>
      <c r="Y43" s="96"/>
      <c r="Z43" s="7"/>
      <c r="AA43" s="6"/>
      <c r="AB43" s="6"/>
      <c r="AC43" s="24"/>
      <c r="AD43" s="8"/>
      <c r="AE43" s="8"/>
    </row>
    <row r="44" spans="1:31" ht="16.5" x14ac:dyDescent="0.25">
      <c r="A44" s="8"/>
      <c r="B44" s="15"/>
      <c r="C44" s="17"/>
      <c r="D44" s="83"/>
      <c r="E44" s="37"/>
      <c r="F44" s="16"/>
      <c r="G44" s="6"/>
      <c r="H44" s="9"/>
      <c r="I44" s="8"/>
      <c r="J44" s="8"/>
      <c r="K44" s="8"/>
      <c r="L44" s="14"/>
      <c r="M44" s="8"/>
      <c r="N44" s="8"/>
      <c r="O44" s="8"/>
      <c r="P44" s="6"/>
      <c r="Q44" s="11"/>
      <c r="R44" s="8"/>
      <c r="S44" s="8"/>
      <c r="T44" s="39"/>
      <c r="U44" s="8"/>
      <c r="V44" s="8"/>
      <c r="W44" s="6"/>
      <c r="X44" s="7"/>
      <c r="Y44" s="96"/>
      <c r="Z44" s="7"/>
      <c r="AA44" s="6"/>
      <c r="AB44" s="6"/>
      <c r="AC44" s="24"/>
      <c r="AD44" s="8"/>
      <c r="AE44" s="8"/>
    </row>
    <row r="45" spans="1:31" ht="16.5" x14ac:dyDescent="0.25">
      <c r="A45" s="8"/>
      <c r="B45" s="15"/>
      <c r="C45" s="17"/>
      <c r="D45" s="83"/>
      <c r="E45" s="37"/>
      <c r="F45" s="16"/>
      <c r="G45" s="6"/>
      <c r="H45" s="9"/>
      <c r="I45" s="8"/>
      <c r="J45" s="8"/>
      <c r="K45" s="8"/>
      <c r="L45" s="14"/>
      <c r="M45" s="8"/>
      <c r="N45" s="8"/>
      <c r="O45" s="8"/>
      <c r="P45" s="6"/>
      <c r="Q45" s="11"/>
      <c r="R45" s="8"/>
      <c r="S45" s="8"/>
      <c r="T45" s="39"/>
      <c r="U45" s="8"/>
      <c r="V45" s="8"/>
      <c r="W45" s="6"/>
      <c r="X45" s="7"/>
      <c r="Y45" s="96"/>
      <c r="Z45" s="7"/>
      <c r="AA45" s="6"/>
      <c r="AB45" s="6"/>
      <c r="AC45" s="24"/>
      <c r="AD45" s="8"/>
      <c r="AE45" s="8"/>
    </row>
    <row r="46" spans="1:31" ht="16.5" x14ac:dyDescent="0.25">
      <c r="A46" s="8"/>
      <c r="B46" s="15"/>
      <c r="C46" s="17"/>
      <c r="D46" s="83"/>
      <c r="E46" s="37"/>
      <c r="F46" s="16"/>
      <c r="G46" s="6"/>
      <c r="H46" s="38"/>
      <c r="I46" s="8"/>
      <c r="J46" s="8"/>
      <c r="K46" s="8"/>
      <c r="L46" s="14"/>
      <c r="M46" s="8"/>
      <c r="N46" s="8"/>
      <c r="O46" s="8"/>
      <c r="P46" s="6"/>
      <c r="Q46" s="11"/>
      <c r="R46" s="8"/>
      <c r="S46" s="8"/>
      <c r="T46" s="39"/>
      <c r="U46" s="8"/>
      <c r="V46" s="8"/>
      <c r="W46" s="6"/>
      <c r="X46" s="7"/>
      <c r="Y46" s="96"/>
      <c r="Z46" s="7"/>
      <c r="AA46" s="6"/>
      <c r="AB46" s="6"/>
      <c r="AC46" s="24"/>
      <c r="AD46" s="8"/>
      <c r="AE46" s="8"/>
    </row>
    <row r="47" spans="1:31" ht="16.5" x14ac:dyDescent="0.25">
      <c r="A47" s="8"/>
      <c r="B47" s="15"/>
      <c r="C47" s="17"/>
      <c r="D47" s="83"/>
      <c r="E47" s="37"/>
      <c r="F47" s="16"/>
      <c r="G47" s="6"/>
      <c r="H47" s="9"/>
      <c r="I47" s="8"/>
      <c r="J47" s="8"/>
      <c r="K47" s="8"/>
      <c r="L47" s="14"/>
      <c r="M47" s="8"/>
      <c r="N47" s="8"/>
      <c r="O47" s="8"/>
      <c r="P47" s="6"/>
      <c r="Q47" s="11"/>
      <c r="R47" s="8"/>
      <c r="S47" s="8"/>
      <c r="T47" s="39"/>
      <c r="U47" s="8"/>
      <c r="V47" s="8"/>
      <c r="W47" s="6"/>
      <c r="X47" s="7"/>
      <c r="Y47" s="96"/>
      <c r="Z47" s="7"/>
      <c r="AA47" s="6"/>
      <c r="AB47" s="6"/>
      <c r="AC47" s="24"/>
      <c r="AD47" s="8"/>
      <c r="AE47" s="8"/>
    </row>
    <row r="48" spans="1:31" ht="16.5" x14ac:dyDescent="0.25">
      <c r="A48" s="8"/>
      <c r="B48" s="15"/>
      <c r="C48" s="17"/>
      <c r="D48" s="83"/>
      <c r="E48" s="37"/>
      <c r="F48" s="11"/>
      <c r="G48" s="6"/>
      <c r="H48" s="9"/>
      <c r="I48" s="8"/>
      <c r="J48" s="8"/>
      <c r="K48" s="8"/>
      <c r="L48" s="14"/>
      <c r="M48" s="8"/>
      <c r="N48" s="8"/>
      <c r="O48" s="8"/>
      <c r="P48" s="6"/>
      <c r="Q48" s="11"/>
      <c r="R48" s="8"/>
      <c r="S48" s="8"/>
      <c r="T48" s="39"/>
      <c r="U48" s="8"/>
      <c r="V48" s="8"/>
      <c r="W48" s="6"/>
      <c r="X48" s="7"/>
      <c r="Y48" s="96"/>
      <c r="Z48" s="7"/>
      <c r="AA48" s="6"/>
      <c r="AB48" s="6"/>
      <c r="AC48" s="24"/>
      <c r="AD48" s="8"/>
      <c r="AE48" s="8"/>
    </row>
    <row r="49" spans="1:31" ht="16.5" x14ac:dyDescent="0.25">
      <c r="A49" s="8"/>
      <c r="B49" s="15"/>
      <c r="C49" s="17"/>
      <c r="D49" s="83"/>
      <c r="E49" s="37"/>
      <c r="F49" s="16"/>
      <c r="G49" s="6"/>
      <c r="H49" s="9"/>
      <c r="I49" s="8"/>
      <c r="J49" s="8"/>
      <c r="K49" s="8"/>
      <c r="L49" s="14"/>
      <c r="M49" s="8"/>
      <c r="N49" s="8"/>
      <c r="O49" s="8"/>
      <c r="P49" s="6"/>
      <c r="Q49" s="11"/>
      <c r="R49" s="8"/>
      <c r="S49" s="8"/>
      <c r="T49" s="39"/>
      <c r="U49" s="8"/>
      <c r="V49" s="8"/>
      <c r="W49" s="6"/>
      <c r="X49" s="7"/>
      <c r="Y49" s="96"/>
      <c r="Z49" s="7"/>
      <c r="AA49" s="6"/>
      <c r="AB49" s="6"/>
      <c r="AC49" s="24"/>
      <c r="AD49" s="8"/>
      <c r="AE49" s="8"/>
    </row>
    <row r="50" spans="1:31" ht="16.5" x14ac:dyDescent="0.25">
      <c r="A50" s="8"/>
      <c r="B50" s="15"/>
      <c r="C50" s="17"/>
      <c r="D50" s="83"/>
      <c r="E50" s="37"/>
      <c r="F50" s="16"/>
      <c r="G50" s="6"/>
      <c r="H50" s="9"/>
      <c r="I50" s="8"/>
      <c r="J50" s="8"/>
      <c r="K50" s="8"/>
      <c r="L50" s="14"/>
      <c r="M50" s="8"/>
      <c r="N50" s="8"/>
      <c r="O50" s="8"/>
      <c r="P50" s="6"/>
      <c r="Q50" s="11"/>
      <c r="R50" s="8"/>
      <c r="S50" s="8"/>
      <c r="T50" s="39"/>
      <c r="U50" s="8"/>
      <c r="V50" s="8"/>
      <c r="W50" s="6"/>
      <c r="X50" s="7"/>
      <c r="Y50" s="96"/>
      <c r="Z50" s="7"/>
      <c r="AA50" s="6"/>
      <c r="AB50" s="6"/>
      <c r="AC50" s="24"/>
      <c r="AD50" s="8"/>
      <c r="AE50" s="8"/>
    </row>
    <row r="51" spans="1:31" ht="16.5" x14ac:dyDescent="0.25">
      <c r="A51" s="8"/>
      <c r="B51" s="15"/>
      <c r="C51" s="17"/>
      <c r="D51" s="83"/>
      <c r="E51" s="37"/>
      <c r="F51" s="16"/>
      <c r="G51" s="6"/>
      <c r="H51" s="9"/>
      <c r="I51" s="8"/>
      <c r="J51" s="8"/>
      <c r="K51" s="8"/>
      <c r="L51" s="14"/>
      <c r="M51" s="8"/>
      <c r="N51" s="8"/>
      <c r="O51" s="8"/>
      <c r="P51" s="6"/>
      <c r="Q51" s="11"/>
      <c r="R51" s="8"/>
      <c r="S51" s="8"/>
      <c r="T51" s="39"/>
      <c r="U51" s="8"/>
      <c r="V51" s="8"/>
      <c r="W51" s="6"/>
      <c r="X51" s="7"/>
      <c r="Y51" s="96"/>
      <c r="Z51" s="7"/>
      <c r="AA51" s="8"/>
      <c r="AB51" s="6"/>
      <c r="AC51" s="24"/>
      <c r="AD51" s="8"/>
      <c r="AE51" s="8"/>
    </row>
    <row r="52" spans="1:31" ht="16.5" x14ac:dyDescent="0.25">
      <c r="A52" s="8"/>
      <c r="B52" s="15"/>
      <c r="C52" s="17"/>
      <c r="D52" s="83"/>
      <c r="E52" s="37"/>
      <c r="F52" s="16"/>
      <c r="G52" s="6"/>
      <c r="H52" s="38"/>
      <c r="I52" s="8"/>
      <c r="J52" s="8"/>
      <c r="K52" s="8"/>
      <c r="L52" s="14"/>
      <c r="M52" s="8"/>
      <c r="N52" s="8"/>
      <c r="O52" s="8"/>
      <c r="P52" s="6"/>
      <c r="Q52" s="11"/>
      <c r="R52" s="8"/>
      <c r="S52" s="8"/>
      <c r="T52" s="39"/>
      <c r="U52" s="8"/>
      <c r="V52" s="8"/>
      <c r="W52" s="6"/>
      <c r="X52" s="7"/>
      <c r="Y52" s="96"/>
      <c r="Z52" s="7"/>
      <c r="AA52" s="6"/>
      <c r="AB52" s="6"/>
      <c r="AC52" s="24"/>
      <c r="AD52" s="8"/>
      <c r="AE52" s="8"/>
    </row>
    <row r="53" spans="1:31" ht="16.5" x14ac:dyDescent="0.25">
      <c r="A53" s="8"/>
      <c r="B53" s="15"/>
      <c r="C53" s="17"/>
      <c r="D53" s="83"/>
      <c r="E53" s="37"/>
      <c r="F53" s="16"/>
      <c r="G53" s="6"/>
      <c r="H53" s="9"/>
      <c r="I53" s="8"/>
      <c r="J53" s="8"/>
      <c r="K53" s="8"/>
      <c r="L53" s="14"/>
      <c r="M53" s="8"/>
      <c r="N53" s="8"/>
      <c r="O53" s="8"/>
      <c r="P53" s="6"/>
      <c r="Q53" s="11"/>
      <c r="R53" s="8"/>
      <c r="S53" s="8"/>
      <c r="T53" s="39"/>
      <c r="U53" s="8"/>
      <c r="V53" s="8"/>
      <c r="W53" s="6"/>
      <c r="X53" s="7"/>
      <c r="Y53" s="96"/>
      <c r="Z53" s="7"/>
      <c r="AA53" s="6"/>
      <c r="AB53" s="6"/>
      <c r="AC53" s="24"/>
      <c r="AD53" s="8"/>
      <c r="AE53" s="8"/>
    </row>
    <row r="54" spans="1:31" ht="16.5" x14ac:dyDescent="0.25">
      <c r="A54" s="8"/>
      <c r="B54" s="15"/>
      <c r="C54" s="17"/>
      <c r="D54" s="83"/>
      <c r="E54" s="37"/>
      <c r="F54" s="16"/>
      <c r="G54" s="6"/>
      <c r="H54" s="9"/>
      <c r="I54" s="8"/>
      <c r="J54" s="8"/>
      <c r="K54" s="8"/>
      <c r="L54" s="14"/>
      <c r="M54" s="8"/>
      <c r="N54" s="8"/>
      <c r="O54" s="8"/>
      <c r="P54" s="6"/>
      <c r="Q54" s="11"/>
      <c r="R54" s="8"/>
      <c r="S54" s="8"/>
      <c r="T54" s="39"/>
      <c r="U54" s="8"/>
      <c r="V54" s="8"/>
      <c r="W54" s="6"/>
      <c r="X54" s="7"/>
      <c r="Y54" s="96"/>
      <c r="Z54" s="7"/>
      <c r="AA54" s="6"/>
      <c r="AB54" s="6"/>
      <c r="AC54" s="24"/>
      <c r="AD54" s="8"/>
      <c r="AE54" s="8"/>
    </row>
    <row r="55" spans="1:31" ht="16.5" x14ac:dyDescent="0.25">
      <c r="A55" s="8"/>
      <c r="B55" s="15"/>
      <c r="C55" s="6"/>
      <c r="D55" s="83"/>
      <c r="E55" s="37"/>
      <c r="F55" s="16"/>
      <c r="G55" s="6"/>
      <c r="H55" s="9"/>
      <c r="I55" s="8"/>
      <c r="J55" s="8"/>
      <c r="K55" s="8"/>
      <c r="L55" s="14"/>
      <c r="M55" s="8"/>
      <c r="N55" s="8"/>
      <c r="O55" s="8"/>
      <c r="P55" s="6"/>
      <c r="Q55" s="11"/>
      <c r="R55" s="8"/>
      <c r="S55" s="8"/>
      <c r="T55" s="39"/>
      <c r="U55" s="8"/>
      <c r="V55" s="8"/>
      <c r="W55" s="6"/>
      <c r="X55" s="7"/>
      <c r="Y55" s="96"/>
      <c r="Z55" s="7"/>
      <c r="AA55" s="6"/>
      <c r="AB55" s="6"/>
      <c r="AC55" s="24"/>
      <c r="AD55" s="8"/>
      <c r="AE55" s="8"/>
    </row>
    <row r="56" spans="1:31" ht="16.5" x14ac:dyDescent="0.25">
      <c r="A56" s="8"/>
      <c r="B56" s="15"/>
      <c r="C56" s="17"/>
      <c r="D56" s="83"/>
      <c r="E56" s="37"/>
      <c r="F56" s="11"/>
      <c r="G56" s="6"/>
      <c r="H56" s="9"/>
      <c r="I56" s="8"/>
      <c r="J56" s="8"/>
      <c r="K56" s="8"/>
      <c r="L56" s="14"/>
      <c r="M56" s="8"/>
      <c r="N56" s="8"/>
      <c r="O56" s="8"/>
      <c r="P56" s="6"/>
      <c r="Q56" s="11"/>
      <c r="R56" s="8"/>
      <c r="S56" s="8"/>
      <c r="T56" s="39"/>
      <c r="U56" s="8"/>
      <c r="V56" s="8"/>
      <c r="W56" s="6"/>
      <c r="X56" s="7"/>
      <c r="Y56" s="96"/>
      <c r="Z56" s="7"/>
      <c r="AA56" s="6"/>
      <c r="AB56" s="6"/>
      <c r="AC56" s="24"/>
      <c r="AD56" s="8"/>
      <c r="AE56" s="8"/>
    </row>
    <row r="57" spans="1:31" ht="16.5" x14ac:dyDescent="0.25">
      <c r="A57" s="8"/>
      <c r="B57" s="15"/>
      <c r="C57" s="17"/>
      <c r="D57" s="83"/>
      <c r="E57" s="37"/>
      <c r="F57" s="16"/>
      <c r="G57" s="6"/>
      <c r="H57" s="9"/>
      <c r="I57" s="8"/>
      <c r="J57" s="8"/>
      <c r="K57" s="8"/>
      <c r="L57" s="14"/>
      <c r="M57" s="8"/>
      <c r="N57" s="8"/>
      <c r="O57" s="8"/>
      <c r="P57" s="6"/>
      <c r="Q57" s="11"/>
      <c r="R57" s="8"/>
      <c r="S57" s="8"/>
      <c r="T57" s="39"/>
      <c r="U57" s="8"/>
      <c r="V57" s="8"/>
      <c r="W57" s="6"/>
      <c r="X57" s="7"/>
      <c r="Y57" s="96"/>
      <c r="Z57" s="7"/>
      <c r="AA57" s="6"/>
      <c r="AB57" s="6"/>
      <c r="AC57" s="24"/>
      <c r="AD57" s="8"/>
      <c r="AE57" s="8"/>
    </row>
    <row r="58" spans="1:31" ht="16.5" x14ac:dyDescent="0.25">
      <c r="A58" s="8"/>
      <c r="B58" s="15"/>
      <c r="C58" s="17"/>
      <c r="D58" s="39"/>
      <c r="E58" s="37"/>
      <c r="F58" s="16"/>
      <c r="G58" s="6"/>
      <c r="H58" s="9"/>
      <c r="I58" s="8"/>
      <c r="J58" s="8"/>
      <c r="K58" s="8"/>
      <c r="L58" s="14"/>
      <c r="M58" s="8"/>
      <c r="N58" s="8"/>
      <c r="O58" s="8"/>
      <c r="P58" s="6"/>
      <c r="Q58" s="11"/>
      <c r="R58" s="8"/>
      <c r="S58" s="8"/>
      <c r="T58" s="39"/>
      <c r="U58" s="8"/>
      <c r="V58" s="8"/>
      <c r="W58" s="6"/>
      <c r="X58" s="12"/>
      <c r="Y58" s="96"/>
      <c r="Z58" s="7"/>
      <c r="AA58" s="6"/>
      <c r="AB58" s="6"/>
      <c r="AC58" s="24"/>
      <c r="AD58" s="8"/>
      <c r="AE58" s="8"/>
    </row>
    <row r="59" spans="1:31" ht="16.5" x14ac:dyDescent="0.25">
      <c r="A59" s="8"/>
      <c r="B59" s="15"/>
      <c r="C59" s="17"/>
      <c r="D59" s="83"/>
      <c r="E59" s="37"/>
      <c r="F59" s="16"/>
      <c r="G59" s="6"/>
      <c r="H59" s="9"/>
      <c r="I59" s="8"/>
      <c r="J59" s="8"/>
      <c r="K59" s="8"/>
      <c r="L59" s="14"/>
      <c r="M59" s="8"/>
      <c r="N59" s="8"/>
      <c r="O59" s="8"/>
      <c r="P59" s="6"/>
      <c r="Q59" s="11"/>
      <c r="R59" s="8"/>
      <c r="S59" s="8"/>
      <c r="T59" s="39"/>
      <c r="U59" s="8"/>
      <c r="V59" s="8"/>
      <c r="W59" s="6"/>
      <c r="X59" s="7"/>
      <c r="Y59" s="96"/>
      <c r="Z59" s="7"/>
      <c r="AA59" s="6"/>
      <c r="AB59" s="6"/>
      <c r="AC59" s="24"/>
      <c r="AD59" s="8"/>
      <c r="AE59" s="8"/>
    </row>
    <row r="60" spans="1:31" ht="16.5" x14ac:dyDescent="0.25">
      <c r="A60" s="8"/>
      <c r="B60" s="15"/>
      <c r="C60" s="17"/>
      <c r="D60" s="83"/>
      <c r="E60" s="37"/>
      <c r="F60" s="16"/>
      <c r="G60" s="6"/>
      <c r="H60" s="9"/>
      <c r="I60" s="8"/>
      <c r="J60" s="8"/>
      <c r="K60" s="8"/>
      <c r="L60" s="14"/>
      <c r="M60" s="8"/>
      <c r="N60" s="8"/>
      <c r="O60" s="8"/>
      <c r="P60" s="6"/>
      <c r="Q60" s="11"/>
      <c r="R60" s="8"/>
      <c r="S60" s="8"/>
      <c r="T60" s="39"/>
      <c r="U60" s="8"/>
      <c r="V60" s="8"/>
      <c r="W60" s="6"/>
      <c r="X60" s="7"/>
      <c r="Y60" s="96"/>
      <c r="Z60" s="7"/>
      <c r="AA60" s="6"/>
      <c r="AB60" s="6"/>
      <c r="AC60" s="24"/>
      <c r="AD60" s="8"/>
      <c r="AE60" s="8"/>
    </row>
    <row r="61" spans="1:31" ht="16.5" x14ac:dyDescent="0.25">
      <c r="A61" s="8"/>
      <c r="B61" s="15"/>
      <c r="C61" s="17"/>
      <c r="D61" s="83"/>
      <c r="E61" s="37"/>
      <c r="F61" s="16"/>
      <c r="G61" s="6"/>
      <c r="H61" s="9"/>
      <c r="I61" s="8"/>
      <c r="J61" s="8"/>
      <c r="K61" s="8"/>
      <c r="L61" s="14"/>
      <c r="M61" s="8"/>
      <c r="N61" s="8"/>
      <c r="O61" s="8"/>
      <c r="P61" s="6"/>
      <c r="Q61" s="11"/>
      <c r="R61" s="8"/>
      <c r="S61" s="6"/>
      <c r="T61" s="39"/>
      <c r="U61" s="8"/>
      <c r="V61" s="8"/>
      <c r="W61" s="6"/>
      <c r="X61" s="7"/>
      <c r="Y61" s="96"/>
      <c r="Z61" s="7"/>
      <c r="AA61" s="6"/>
      <c r="AB61" s="6"/>
      <c r="AC61" s="24"/>
      <c r="AD61" s="8"/>
      <c r="AE61" s="8"/>
    </row>
    <row r="62" spans="1:31" ht="16.5" x14ac:dyDescent="0.25">
      <c r="A62" s="8"/>
      <c r="B62" s="15"/>
      <c r="C62" s="17"/>
      <c r="D62" s="9"/>
      <c r="E62" s="6"/>
      <c r="F62" s="16"/>
      <c r="G62" s="6"/>
      <c r="H62" s="9"/>
      <c r="I62" s="8"/>
      <c r="J62" s="8"/>
      <c r="K62" s="14"/>
      <c r="L62" s="22"/>
      <c r="M62" s="8"/>
      <c r="N62" s="8"/>
      <c r="O62" s="8"/>
      <c r="P62" s="6"/>
      <c r="Q62" s="10"/>
      <c r="R62" s="8"/>
      <c r="S62" s="6"/>
      <c r="T62" s="8"/>
      <c r="U62" s="8"/>
      <c r="V62" s="8"/>
      <c r="W62" s="6"/>
      <c r="X62" s="7"/>
      <c r="Y62" s="7"/>
      <c r="Z62" s="7"/>
      <c r="AA62" s="8"/>
      <c r="AB62" s="6"/>
      <c r="AC62" s="24"/>
      <c r="AD62" s="8"/>
      <c r="AE62" s="8"/>
    </row>
    <row r="63" spans="1:31" x14ac:dyDescent="0.25">
      <c r="A63" s="8"/>
      <c r="B63" s="15"/>
      <c r="C63" s="17"/>
      <c r="D63" s="8"/>
      <c r="E63" s="6"/>
      <c r="F63" s="16"/>
      <c r="G63" s="6"/>
      <c r="H63" s="9"/>
      <c r="I63" s="8"/>
      <c r="J63" s="8"/>
      <c r="K63" s="14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0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</sheetData>
  <sortState ref="AB36:AB61">
    <sortCondition ref="AB36:AB61"/>
  </sortState>
  <mergeCells count="17">
    <mergeCell ref="A32:J32"/>
    <mergeCell ref="P34:Q34"/>
    <mergeCell ref="T34:U34"/>
    <mergeCell ref="AB3:AB4"/>
    <mergeCell ref="D35:E35"/>
    <mergeCell ref="H35:I35"/>
    <mergeCell ref="L34:M34"/>
    <mergeCell ref="Y3:Z3"/>
    <mergeCell ref="A1:AB1"/>
    <mergeCell ref="A3:A4"/>
    <mergeCell ref="B3:E3"/>
    <mergeCell ref="F3:I3"/>
    <mergeCell ref="J3:M3"/>
    <mergeCell ref="N3:Q3"/>
    <mergeCell ref="R3:U3"/>
    <mergeCell ref="V3:X3"/>
    <mergeCell ref="AA3:AA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2"/>
  <sheetViews>
    <sheetView workbookViewId="0">
      <selection activeCell="B5" sqref="B5:C5"/>
    </sheetView>
  </sheetViews>
  <sheetFormatPr defaultRowHeight="15" x14ac:dyDescent="0.25"/>
  <sheetData>
    <row r="4" spans="2:3" ht="15.75" thickBot="1" x14ac:dyDescent="0.3"/>
    <row r="5" spans="2:3" ht="15.75" thickBot="1" x14ac:dyDescent="0.3">
      <c r="B5" s="109" t="s">
        <v>5</v>
      </c>
      <c r="C5" s="110"/>
    </row>
    <row r="6" spans="2:3" ht="24.75" thickBot="1" x14ac:dyDescent="0.3">
      <c r="B6" s="64" t="s">
        <v>14</v>
      </c>
      <c r="C6" s="65" t="s">
        <v>10</v>
      </c>
    </row>
    <row r="7" spans="2:3" x14ac:dyDescent="0.25">
      <c r="B7" s="54">
        <v>2</v>
      </c>
      <c r="C7" s="62">
        <v>20</v>
      </c>
    </row>
    <row r="8" spans="2:3" x14ac:dyDescent="0.25">
      <c r="B8" s="58">
        <v>0</v>
      </c>
      <c r="C8" s="60">
        <v>26</v>
      </c>
    </row>
    <row r="9" spans="2:3" x14ac:dyDescent="0.25">
      <c r="B9" s="58">
        <v>6</v>
      </c>
      <c r="C9" s="60">
        <v>15</v>
      </c>
    </row>
    <row r="10" spans="2:3" x14ac:dyDescent="0.25">
      <c r="B10" s="58">
        <v>1</v>
      </c>
      <c r="C10" s="60">
        <v>22</v>
      </c>
    </row>
    <row r="11" spans="2:3" x14ac:dyDescent="0.25">
      <c r="B11" s="58">
        <v>9</v>
      </c>
      <c r="C11" s="60">
        <v>10</v>
      </c>
    </row>
    <row r="12" spans="2:3" x14ac:dyDescent="0.25">
      <c r="B12" s="58">
        <v>15</v>
      </c>
      <c r="C12" s="60">
        <v>4</v>
      </c>
    </row>
    <row r="13" spans="2:3" x14ac:dyDescent="0.25">
      <c r="B13" s="58">
        <v>2</v>
      </c>
      <c r="C13" s="60">
        <v>20</v>
      </c>
    </row>
    <row r="14" spans="2:3" x14ac:dyDescent="0.25">
      <c r="B14" s="58">
        <v>32</v>
      </c>
      <c r="C14" s="60">
        <v>1</v>
      </c>
    </row>
    <row r="15" spans="2:3" x14ac:dyDescent="0.25">
      <c r="B15" s="58">
        <v>7</v>
      </c>
      <c r="C15" s="60">
        <v>12</v>
      </c>
    </row>
    <row r="16" spans="2:3" x14ac:dyDescent="0.25">
      <c r="B16" s="58">
        <v>1</v>
      </c>
      <c r="C16" s="60">
        <v>22</v>
      </c>
    </row>
    <row r="17" spans="2:3" x14ac:dyDescent="0.25">
      <c r="B17" s="58">
        <v>16</v>
      </c>
      <c r="C17" s="60">
        <v>3</v>
      </c>
    </row>
    <row r="18" spans="2:3" x14ac:dyDescent="0.25">
      <c r="B18" s="58">
        <v>7</v>
      </c>
      <c r="C18" s="60">
        <v>12</v>
      </c>
    </row>
    <row r="19" spans="2:3" x14ac:dyDescent="0.25">
      <c r="B19" s="58">
        <v>0</v>
      </c>
      <c r="C19" s="60">
        <v>26</v>
      </c>
    </row>
    <row r="20" spans="2:3" x14ac:dyDescent="0.25">
      <c r="B20" s="58">
        <v>5</v>
      </c>
      <c r="C20" s="60">
        <v>16</v>
      </c>
    </row>
    <row r="21" spans="2:3" x14ac:dyDescent="0.25">
      <c r="B21" s="58">
        <v>9</v>
      </c>
      <c r="C21" s="60">
        <v>10</v>
      </c>
    </row>
    <row r="22" spans="2:3" x14ac:dyDescent="0.25">
      <c r="B22" s="58">
        <v>1</v>
      </c>
      <c r="C22" s="60">
        <v>22</v>
      </c>
    </row>
    <row r="23" spans="2:3" x14ac:dyDescent="0.25">
      <c r="B23" s="58">
        <v>3</v>
      </c>
      <c r="C23" s="60">
        <v>18</v>
      </c>
    </row>
    <row r="24" spans="2:3" x14ac:dyDescent="0.25">
      <c r="B24" s="58">
        <v>14</v>
      </c>
      <c r="C24" s="60">
        <v>5</v>
      </c>
    </row>
    <row r="25" spans="2:3" x14ac:dyDescent="0.25">
      <c r="B25" s="58">
        <v>29</v>
      </c>
      <c r="C25" s="60">
        <v>2</v>
      </c>
    </row>
    <row r="26" spans="2:3" x14ac:dyDescent="0.25">
      <c r="B26" s="58">
        <v>10</v>
      </c>
      <c r="C26" s="60">
        <v>8</v>
      </c>
    </row>
    <row r="27" spans="2:3" x14ac:dyDescent="0.25">
      <c r="B27" s="58">
        <v>12</v>
      </c>
      <c r="C27" s="60">
        <v>7</v>
      </c>
    </row>
    <row r="28" spans="2:3" x14ac:dyDescent="0.25">
      <c r="B28" s="58">
        <v>4</v>
      </c>
      <c r="C28" s="60">
        <v>17</v>
      </c>
    </row>
    <row r="29" spans="2:3" x14ac:dyDescent="0.25">
      <c r="B29" s="58">
        <v>3</v>
      </c>
      <c r="C29" s="60">
        <v>18</v>
      </c>
    </row>
    <row r="30" spans="2:3" x14ac:dyDescent="0.25">
      <c r="B30" s="58">
        <v>7</v>
      </c>
      <c r="C30" s="60">
        <v>12</v>
      </c>
    </row>
    <row r="31" spans="2:3" x14ac:dyDescent="0.25">
      <c r="B31" s="58">
        <v>13</v>
      </c>
      <c r="C31" s="60">
        <v>6</v>
      </c>
    </row>
    <row r="32" spans="2:3" ht="15.75" thickBot="1" x14ac:dyDescent="0.3">
      <c r="B32" s="44">
        <v>1</v>
      </c>
      <c r="C32" s="63">
        <v>22</v>
      </c>
    </row>
  </sheetData>
  <mergeCells count="1"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6"/>
  <sheetViews>
    <sheetView topLeftCell="A19" workbookViewId="0">
      <selection activeCell="A16" sqref="A16:A54"/>
    </sheetView>
  </sheetViews>
  <sheetFormatPr defaultRowHeight="15" x14ac:dyDescent="0.25"/>
  <sheetData>
    <row r="3" spans="1:26" ht="15.75" thickBot="1" x14ac:dyDescent="0.3"/>
    <row r="4" spans="1:26" ht="56.25" customHeight="1" thickBot="1" x14ac:dyDescent="0.3">
      <c r="A4" s="123" t="s">
        <v>41</v>
      </c>
      <c r="B4" s="120" t="s">
        <v>0</v>
      </c>
      <c r="C4" s="121"/>
      <c r="D4" s="121"/>
      <c r="E4" s="122"/>
      <c r="F4" s="121" t="s">
        <v>1</v>
      </c>
      <c r="G4" s="121"/>
      <c r="H4" s="121"/>
      <c r="I4" s="122"/>
      <c r="J4" s="120" t="s">
        <v>2</v>
      </c>
      <c r="K4" s="121"/>
      <c r="L4" s="121"/>
      <c r="M4" s="122"/>
      <c r="N4" s="120" t="s">
        <v>3</v>
      </c>
      <c r="O4" s="121"/>
      <c r="P4" s="121"/>
      <c r="Q4" s="122"/>
      <c r="R4" s="120" t="s">
        <v>43</v>
      </c>
      <c r="S4" s="121"/>
      <c r="T4" s="121"/>
      <c r="U4" s="122"/>
      <c r="V4" s="120" t="s">
        <v>4</v>
      </c>
      <c r="W4" s="121"/>
      <c r="X4" s="122"/>
      <c r="Y4" s="120" t="s">
        <v>5</v>
      </c>
      <c r="Z4" s="121"/>
    </row>
    <row r="5" spans="1:26" ht="22.5" x14ac:dyDescent="0.25">
      <c r="A5" s="124"/>
      <c r="B5" s="28" t="s">
        <v>7</v>
      </c>
      <c r="C5" s="29" t="s">
        <v>8</v>
      </c>
      <c r="D5" s="27" t="s">
        <v>9</v>
      </c>
      <c r="E5" s="30" t="s">
        <v>10</v>
      </c>
      <c r="F5" s="25" t="s">
        <v>11</v>
      </c>
      <c r="G5" s="27" t="s">
        <v>7</v>
      </c>
      <c r="H5" s="27" t="s">
        <v>9</v>
      </c>
      <c r="I5" s="30" t="s">
        <v>10</v>
      </c>
      <c r="J5" s="25" t="s">
        <v>11</v>
      </c>
      <c r="K5" s="29" t="s">
        <v>8</v>
      </c>
      <c r="L5" s="27" t="s">
        <v>9</v>
      </c>
      <c r="M5" s="30" t="s">
        <v>10</v>
      </c>
      <c r="N5" s="25" t="s">
        <v>12</v>
      </c>
      <c r="O5" s="29" t="s">
        <v>8</v>
      </c>
      <c r="P5" s="27" t="s">
        <v>9</v>
      </c>
      <c r="Q5" s="30" t="s">
        <v>10</v>
      </c>
      <c r="R5" s="25" t="s">
        <v>12</v>
      </c>
      <c r="S5" s="26" t="s">
        <v>11</v>
      </c>
      <c r="T5" s="27" t="s">
        <v>9</v>
      </c>
      <c r="U5" s="30" t="s">
        <v>10</v>
      </c>
      <c r="V5" s="25" t="s">
        <v>8</v>
      </c>
      <c r="W5" s="27" t="s">
        <v>13</v>
      </c>
      <c r="X5" s="30" t="s">
        <v>10</v>
      </c>
      <c r="Y5" s="25" t="s">
        <v>14</v>
      </c>
      <c r="Z5" s="35" t="s">
        <v>10</v>
      </c>
    </row>
    <row r="6" spans="1:26" ht="15.75" x14ac:dyDescent="0.25">
      <c r="A6" s="3" t="s">
        <v>18</v>
      </c>
      <c r="B6" s="4">
        <v>4310</v>
      </c>
      <c r="C6" s="18">
        <v>29296</v>
      </c>
      <c r="D6" s="19">
        <f t="shared" ref="D6" si="0">B6/C6*100</f>
        <v>14.711906062261059</v>
      </c>
      <c r="E6" s="20">
        <f>_xlfn.RANK.EQ(D6,$D$5:$D$28,0)</f>
        <v>1</v>
      </c>
      <c r="F6" s="4">
        <v>274</v>
      </c>
      <c r="G6" s="18">
        <v>4310</v>
      </c>
      <c r="H6" s="19">
        <f t="shared" ref="H6" si="1">F6/G6</f>
        <v>6.3573085846867744E-2</v>
      </c>
      <c r="I6" s="20">
        <f>_xlfn.RANK.EQ(H6,$H$5:$H$28,0)</f>
        <v>1</v>
      </c>
      <c r="J6" s="4">
        <v>274</v>
      </c>
      <c r="K6" s="18">
        <v>29296</v>
      </c>
      <c r="L6" s="19">
        <f t="shared" ref="L6" si="2">J6/K6*100</f>
        <v>0.93528126706717651</v>
      </c>
      <c r="M6" s="20">
        <f>_xlfn.RANK.EQ(L6,$L$5:$L$27,0)</f>
        <v>1</v>
      </c>
      <c r="N6" s="4">
        <v>237</v>
      </c>
      <c r="O6" s="18">
        <v>29296</v>
      </c>
      <c r="P6" s="19">
        <f t="shared" ref="P6" si="3">N6/O6*100</f>
        <v>0.80898416166029496</v>
      </c>
      <c r="Q6" s="23">
        <f>_xlfn.RANK.EQ(P6,$P$5:$P$27,0)</f>
        <v>1</v>
      </c>
      <c r="R6" s="4">
        <v>237</v>
      </c>
      <c r="S6" s="33">
        <v>274</v>
      </c>
      <c r="T6" s="19">
        <f>R6/S6*100</f>
        <v>86.496350364963504</v>
      </c>
      <c r="U6" s="32">
        <v>8</v>
      </c>
      <c r="V6" s="4">
        <v>29296</v>
      </c>
      <c r="W6" s="18">
        <v>1</v>
      </c>
      <c r="X6" s="21">
        <v>2</v>
      </c>
      <c r="Y6" s="4">
        <v>3</v>
      </c>
      <c r="Z6" s="34">
        <v>12</v>
      </c>
    </row>
  </sheetData>
  <mergeCells count="8">
    <mergeCell ref="V4:X4"/>
    <mergeCell ref="Y4:Z4"/>
    <mergeCell ref="A4:A5"/>
    <mergeCell ref="B4:E4"/>
    <mergeCell ref="F4:I4"/>
    <mergeCell ref="J4:M4"/>
    <mergeCell ref="N4:Q4"/>
    <mergeCell ref="R4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2021-03-01T12:21:57Z</dcterms:modified>
</cp:coreProperties>
</file>