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8" windowWidth="14808" windowHeight="7836"/>
  </bookViews>
  <sheets>
    <sheet name="Лист1" sheetId="1" r:id="rId1"/>
  </sheets>
  <definedNames>
    <definedName name="_xlnm.Print_Area" localSheetId="0">Лист1!$A$1:$L$40</definedName>
  </definedNames>
  <calcPr calcId="145621" iterateDelta="1E-4"/>
</workbook>
</file>

<file path=xl/calcChain.xml><?xml version="1.0" encoding="utf-8"?>
<calcChain xmlns="http://schemas.openxmlformats.org/spreadsheetml/2006/main">
  <c r="E6" i="1" l="1"/>
  <c r="J6" i="1"/>
  <c r="H6" i="1"/>
  <c r="E13" i="1"/>
  <c r="E12" i="1"/>
  <c r="E8" i="1" l="1"/>
  <c r="E10" i="1"/>
  <c r="E11" i="1"/>
  <c r="E14" i="1"/>
  <c r="E16" i="1"/>
  <c r="E17" i="1"/>
  <c r="E20" i="1"/>
  <c r="E21" i="1"/>
  <c r="J19" i="1"/>
  <c r="H19" i="1"/>
  <c r="F19" i="1"/>
  <c r="J22" i="1"/>
  <c r="H22" i="1"/>
  <c r="F22" i="1"/>
  <c r="E24" i="1"/>
  <c r="J27" i="1"/>
  <c r="H27" i="1"/>
  <c r="F27" i="1"/>
  <c r="E27" i="1"/>
  <c r="E35" i="1"/>
  <c r="E33" i="1" s="1"/>
  <c r="J35" i="1"/>
  <c r="J33" i="1" s="1"/>
  <c r="H35" i="1"/>
  <c r="H33" i="1" s="1"/>
  <c r="F35" i="1"/>
  <c r="F33" i="1" s="1"/>
  <c r="J30" i="1"/>
  <c r="H30" i="1"/>
  <c r="F30" i="1"/>
  <c r="E30" i="1"/>
  <c r="J15" i="1"/>
  <c r="H15" i="1"/>
  <c r="F15" i="1"/>
  <c r="E22" i="1" l="1"/>
  <c r="H5" i="1"/>
  <c r="E15" i="1"/>
  <c r="J5" i="1"/>
  <c r="F5" i="1"/>
  <c r="F26" i="1"/>
  <c r="J26" i="1"/>
  <c r="E26" i="1"/>
  <c r="H26" i="1"/>
  <c r="E19" i="1"/>
  <c r="E5" i="1" l="1"/>
</calcChain>
</file>

<file path=xl/sharedStrings.xml><?xml version="1.0" encoding="utf-8"?>
<sst xmlns="http://schemas.openxmlformats.org/spreadsheetml/2006/main" count="156" uniqueCount="113">
  <si>
    <t xml:space="preserve">Наименование мероприятия </t>
  </si>
  <si>
    <t>Ответственный исполнитель</t>
  </si>
  <si>
    <t>Сроки выполнения мероприятия</t>
  </si>
  <si>
    <t>Ожидаемый результат, тыс. рублей</t>
  </si>
  <si>
    <t>Обоснование мероприятия (расчет)</t>
  </si>
  <si>
    <t>Увеличение собственных доходов (экономия расходов) от реализации мероприятий</t>
  </si>
  <si>
    <t>1.</t>
  </si>
  <si>
    <t>2.</t>
  </si>
  <si>
    <t>Создание дополнительных рабочих мест</t>
  </si>
  <si>
    <t>Наименование организации, срок ввода, вид налогов от данной организации</t>
  </si>
  <si>
    <t>3.</t>
  </si>
  <si>
    <t xml:space="preserve"> </t>
  </si>
  <si>
    <t>№  п/п</t>
  </si>
  <si>
    <t>1.1</t>
  </si>
  <si>
    <t>Оптимизация численности работников органов местного самоуправления муниципальных образований, в том числе:</t>
  </si>
  <si>
    <t>1.2</t>
  </si>
  <si>
    <t>отдел организационно-контрольной, кадровой работы и по работе с органами местного самоуправления</t>
  </si>
  <si>
    <t xml:space="preserve">Меры по оптимизации численности работников  органов местного самоуправления муниципальных образований </t>
  </si>
  <si>
    <t>Мероприятия по укрупнению сельских поселений, путем присоединения поселений с численностью менее 900 человек к более крупным</t>
  </si>
  <si>
    <t>Оказание муниципальных услуг  (выполнение работ)</t>
  </si>
  <si>
    <t>Повышение эффективности муниципальных  закупок (обоснованность закупок, начальных (максимальных) цен контрактов, проведение экспертизы качества поставляемого товара, результатов выполненной работы), исключение фактов заключения контрактов с недобросовестными поставщиками (подрядчиками, исполнителями)</t>
  </si>
  <si>
    <t>2.1</t>
  </si>
  <si>
    <t>2.1.1</t>
  </si>
  <si>
    <t>Экономия бюджетных средств по итогам размещения заказов</t>
  </si>
  <si>
    <t>3.1</t>
  </si>
  <si>
    <t>Оптимизация  численности работников муниципальных учреждений</t>
  </si>
  <si>
    <t xml:space="preserve">руководители учреждений </t>
  </si>
  <si>
    <t>руководители учреждений</t>
  </si>
  <si>
    <t>сокращение штатных единиц работников отдела образования</t>
  </si>
  <si>
    <t>3.2</t>
  </si>
  <si>
    <t>3.2.1</t>
  </si>
  <si>
    <t>3.2.2.</t>
  </si>
  <si>
    <t>3.2.3.</t>
  </si>
  <si>
    <t>3.3</t>
  </si>
  <si>
    <t>отдел экономики и промышленности, отдел сельского хозяйства</t>
  </si>
  <si>
    <t>Осуществление мероприятий по погашению задолженности в местный бюджет</t>
  </si>
  <si>
    <t>Мероприятия по погашению задолженности по налогу на доходы физических лиц</t>
  </si>
  <si>
    <t>4.</t>
  </si>
  <si>
    <t>Принятие мер по увеличению неналоговых доходов в бюджет муниципального образования</t>
  </si>
  <si>
    <t>Вовлечение в оборот всех земельных участков, включенных в Единый информационный ресурс о свободных от застройки земельных участках, расположенных на территории Ядринского района Чувашской Республики, путем предоставления их в аренду или в собственность</t>
  </si>
  <si>
    <t>Проведение мероприятий по выявлению собственников земельных участков и другого недвижимого имущества и привлечению их к налогообложению, содействие в оформлении прав собственности на земельные участки и имущество физических лиц</t>
  </si>
  <si>
    <t xml:space="preserve">Создание актуальной информационной базы данных об объектах недвижимого имущества </t>
  </si>
  <si>
    <t>Выявление собственников земельных участков и другого недвижимого имущества в целях привлечения их к налогообложению</t>
  </si>
  <si>
    <t>Содействие в оформлении прав собственности на земельные участки и имущество физических лиц</t>
  </si>
  <si>
    <t>5.</t>
  </si>
  <si>
    <t>1.3</t>
  </si>
  <si>
    <t>1.4</t>
  </si>
  <si>
    <t>1.5</t>
  </si>
  <si>
    <t>2.2</t>
  </si>
  <si>
    <t>4.1</t>
  </si>
  <si>
    <t>4.2</t>
  </si>
  <si>
    <t>5.1</t>
  </si>
  <si>
    <t>5.2</t>
  </si>
  <si>
    <t>5.3</t>
  </si>
  <si>
    <t>Оптимизация бюджетных расходов бюджета Ядринского района Чувашской Республики, всего</t>
  </si>
  <si>
    <t>Повышение доходного потенциала Ядринского района Чувашской Республики, всего</t>
  </si>
  <si>
    <t xml:space="preserve">Мониторинг поступления платы за наем жилых помещений, находящихся в муниципальной собственности, в местный бюджет, а также принятие мер по взысканию образующейся задолженности </t>
  </si>
  <si>
    <t>сокращение штатных единиц работников аппарата управления отдела образования</t>
  </si>
  <si>
    <t>сокращение штатных единиц работников учреждений дополнительного образования детей</t>
  </si>
  <si>
    <t>отдел имущественных и земельных отношений, отдел экономики и промышленности, финансовый отдел</t>
  </si>
  <si>
    <t>сокращение штатных единиц работников учреждений дошкольного и общего образования детей</t>
  </si>
  <si>
    <t>отдел имущественных и земельных отношений</t>
  </si>
  <si>
    <t xml:space="preserve">2022 год (тыс. рублей)
</t>
  </si>
  <si>
    <t>2020-2022 г.г.</t>
  </si>
  <si>
    <t>сектор закупок отдела экономики и промышленности, руководители учреждений</t>
  </si>
  <si>
    <t xml:space="preserve">сокращение штатных единиц работников Ядринской районной администрации </t>
  </si>
  <si>
    <t>отдел образования</t>
  </si>
  <si>
    <t>отдел образования, руководители учреждений</t>
  </si>
  <si>
    <t>отдел социального развития, руководители учреждений</t>
  </si>
  <si>
    <t>отдел экономики и промышленности</t>
  </si>
  <si>
    <t>Исполнение от  реализации мероприятий</t>
  </si>
  <si>
    <t>Развитие семейной фермы по разведению КРС молочного направления» (КФХ Юхтанов Андриян Николаевич) Срок ввода - июнь  2020г. НДФЛ. Вводится 3 рабочих места. Средняя заработная плата в месяц - 13000 рублей</t>
  </si>
  <si>
    <t xml:space="preserve">Реконструкция фермы молочного направления» (КФХ Папейкин Юрий Витальевич) Срок ввода - октябрь 2020г. НДФЛ. Вводится 2 рабочих мест. Средняя заработная плата в месяц — 13000 рублей  </t>
  </si>
  <si>
    <t xml:space="preserve">Открытие магазина «Победа» (ООО «ТК Лето»)  Срок ввода - февраль  2020г. НДФЛ. Вводится 14 рабочих мест. Средняя заработная плата в месяц — 21000 рублей    </t>
  </si>
  <si>
    <t>отдел экономики и промышленности, финансовый отдел, 
МИФНС №8 по ЧР (по согласованию), 
Клиентская служба в Ядринском районе (на правах отдела) УФПР в г. Шумерля (Межрайонного) (по согласованию), ГУ - РО ФСС РФ по Чувашской Республике -Чувашии
(по согласованию), Прокуратура Ядринского района ЧР 
(по согласованию)</t>
  </si>
  <si>
    <t>Осуществление мониторинга и принятие мер по своевременному погашению задолженности по арендной плате за земельные участки и муниципальное имущество, в том числе: в 2020 году  с трех организаций - юридических лиц и физических лиц.</t>
  </si>
  <si>
    <t xml:space="preserve">Деятельность межведомственной комиссии по вопросам своевременности и полноты выплаты заработной платы, снижения неформальной занятости при главе Ядринской районной администрации Чувашской Республики. </t>
  </si>
  <si>
    <t>2020г.</t>
  </si>
  <si>
    <t>сокращение штатных единиц работников отдела социального развития и муниципальных учреждений культуры</t>
  </si>
  <si>
    <t>Недопущение увеличения численности муниципальных служащих Ядринского района Чувашской Республики, а также работников муниципальных учреждений Ядринского района Чувашской Республики</t>
  </si>
  <si>
    <t>органы местного самоуправления Ядринского района Чувашской Республики, руководители муниципальных учреждений</t>
  </si>
  <si>
    <t>Неувеличение численности работников органов местного самоуправления Ядринского района Чувашской Республики, направление на согласование в Министерство финансов Чувашской Республики проектов муниципальных правовых актов об увеличении численности работников муниципальных учреждений в случае необходимости увеличения численности работников муниципальных учреждений в результате разграничения полномочий между органами государственной власти Российской Федерации, органами государственной власти Чувашской Республики, органами местного самоуправления муниципальных районов Чувашской Республики, а также в результате ввода в эксплуатацию объектов, находящихся в муниципальной собственности, либо в результате передачи указанных объектов из федеральной собственности или государственной собственности Чувашской Республики в муниципальную собственность</t>
  </si>
  <si>
    <t xml:space="preserve">ПЛАН МЕРОПРИЯТИЙ («ДОРОЖНАЯ КАРТА»)
по увеличению собственных доходов, оптимизации бюджетных расходов, сокращению нерезультативных расходов за счет имеющихся резервов 
по Ядринскому району Чувашской Республики на 2021-2023 гг.
</t>
  </si>
  <si>
    <t>2021-2023 гг.</t>
  </si>
  <si>
    <t>2021 - 2023 гг.</t>
  </si>
  <si>
    <t>2021-2023</t>
  </si>
  <si>
    <t>2021-2023 г.г.</t>
  </si>
  <si>
    <t>2021 - 2023 г.г</t>
  </si>
  <si>
    <t>2021 - 2023 г.г.</t>
  </si>
  <si>
    <t xml:space="preserve">2021 - 2023 гг. </t>
  </si>
  <si>
    <t>2021 год (тыс. рублей)</t>
  </si>
  <si>
    <t xml:space="preserve">2023 год (тыс. рублей)
</t>
  </si>
  <si>
    <t xml:space="preserve"> 2021 год 14000 руб.*12 мес.*5 раб.=840000 руб. НДФЛ (13%)-109,200 тыс. руб., в т.ч. в Ядринский райбюджет (62,68%)-68,446 тыс. руб. и бюджет Чебаковского с/пос. (3%)-3,276 тыс. руб., всего - 71,722 тыс. руб. 
2022 год 14000 руб.*12 мес.*5 раб.=840000 руб. НДФЛ (13%)-109,200 тыс. руб., в т.ч. в Ядринский райбюджет (62,68%)-68,446 тыс. руб. и бюджет Чебаковского с/пос. (3%)-3,276 тыс. руб., всего - 71,722 тыс. руб. 
2023 год 14000 руб.*12 мес.*5 раб.=840000 руб. НДФЛ(13%)- 109,200 тыс. руб., в т.ч. в Ядринский райбюджет (43,02%)-46,978 тыс. руб. и бюджет Чебаковского с/пос.(3%)-3,276 тыс. руб., всего 50,254 тыс. руб.  </t>
  </si>
  <si>
    <t>26.640</t>
  </si>
  <si>
    <t xml:space="preserve">2021 год 13000 руб.*12 мес.*2 раб.=312000 руб. НДФЛ (13%)-40,560 тыс. руб., в т.ч. в Ядринский райбюджет (62,68%)-25,423 тыс. руб. и бюджет  Большешемердянского с/пос. (3%)-1,217 тыс. руб., всего -26,640 тыс. руб. 
2022 год 13000 руб.*12 мес.*2 раб.=312000 руб. НДФЛ (13%)-40,560 тыс. руб., в т.ч. в Ядринский райбюджет (62,68 %)-25,423 тыс. руб. и бюджет  Большешемердянского с/пос. (3%)-1,217 тыс. руб., всего - 26,640 тыс. руб.
2023 год13000 руб.*12 мес.*2 раб.=312000 руб. НДФЛ (13%)-40,560 тыс. руб., в т.ч. в Ядринский райбюджет (43,02%)-17,449 тыс. руб. и бюджет Большешемердянского с/пос. (3%)-1,217 тыс. руб., всего - 18,666 тыс. руб.
</t>
  </si>
  <si>
    <t xml:space="preserve">2021 год 21000 руб.*12 мес.*14 раб.=3528000 руб. НДФЛ (13%)-458,640 тыс. руб., в т.ч. в Ядринский райбюджет (54,68 %)-250,784 тыс. руб. и бюджет  Ядринского гор/пос. (11%)-50,450 тыс. руб., всего - 301,234 тыс. руб. 
2022 год 21000 руб.*12 мес.*14 раб.=3528000 руб. НДФЛ (13%)-458,640 тыс. руб., в т.ч. в Ядринский райбюджет (54,68%)-250,784 тыс. руб. и бюджет  Ядринского гор/пос. (11%)-50,450 тыс. руб., всего - 301,234 тыс. руб.
2023 год 21000 руб.*12 мес.*14 раб.=3528000 руб. НДФЛ (13%)-458,640 тыс. руб., в т.ч. в Ядринский райбюджет (35,02%)-160,616 тыс. руб. и бюджет Ядринского гор./пос. (11%)-50,450 тыс. руб., всего - 211,066 тыс. руб.
</t>
  </si>
  <si>
    <t>2022-2023</t>
  </si>
  <si>
    <t>2023-2025</t>
  </si>
  <si>
    <t xml:space="preserve">2021 год 18500 руб.*12 мес.*3 раб.=666000 руб. НДФЛ (13%)-86,580 тыс. руб., в т.ч. в Ядринский райбюджет (54,68 %)-47,342 тыс. руб. и бюджет  Ядринского гор/пос. (11%)-9,524 тыс. руб., всего - 56,866 тыс. руб. 
2022 год 18500 руб.*12 мес.*3 раб.=666000 руб. НДФЛ (13%)-86,580 тыс. руб., в т.ч. в Ядринский райбюджет (54,68%)-47,342 тыс. руб. и бюджет  Ядринского гор/пос. (11%)-9,524 тыс. руб., всего - 56,866 тыс. руб.
2023 год 18500 руб.*12 мес.*3 раб.=666000 руб. НДФЛ (13%)-86,580 тыс. руб., в т.ч. в Ядринский райбюджет (35,02%)-30,320 тыс. руб. и бюджет Ядринского гор./пос. (11%)-9,524 тыс. руб., всего - 39,844 тыс. руб.
</t>
  </si>
  <si>
    <t xml:space="preserve">Открытие магазина «Бристоль» (ООО «Альбион-2002»)  Срок ввода - февраль  2021г. НДФЛ. Вводится 3 рабочих мест. Средняя заработная плата в месяц — 18500 рублей    </t>
  </si>
  <si>
    <t xml:space="preserve">Строительство МТФ на 1000 голов  (ООО "Родина) Срок ввода - сентябрь 2023г. НДФЛ. Вводится 10 рабочих мест. Средняя заработная плата в месяц — 13000 рублей  </t>
  </si>
  <si>
    <t xml:space="preserve">2023 год 13000 руб.*4 мес.*10 раб.=520000 руб. НДФЛ (13%)-67,600 тыс. руб., в т.ч. в Ядринский райбюджет (43,02%)- 29,081 тыс. руб. и бюджет Ювановского сельского/пос. (3%)-2,028 тыс. руб., всего - 31,109 тыс. руб.
</t>
  </si>
  <si>
    <t xml:space="preserve">Строительство МТФ на 1200 голов (ООО "Герой") Срок ввода - июнь 2023г. НДФЛ. Вводится 4 рабочих мест. Средняя заработная плата в месяц — 13000 рублей  </t>
  </si>
  <si>
    <t xml:space="preserve">2023 год 13000 руб.*7 мес.*4 раб.=364000 руб. НДФЛ (13%)-47,320 тыс. руб., в т.ч. в Ядринский райбюджет (43,02%)-20,357 тыс. руб. и бюджет Большечурашевского сельского/пос. (3%)-1,420 тыс. руб., всего - 21,777 тыс. руб.
</t>
  </si>
  <si>
    <t>Активизация работы комиссий по легализации объектов налогообложения.
Количество планируемых Межведомственных рейдов по снижению неформальной занятости:                                               2021 год - 5;
2022 год - 8;                                                 2023 год - 10</t>
  </si>
  <si>
    <t>1.6</t>
  </si>
  <si>
    <t>1.7</t>
  </si>
  <si>
    <t xml:space="preserve">2021 год 13000 руб.*12 мес.*2 раб.=312000 руб. НДФЛ (13%)-40,560 тыс. руб., в т.ч. в Ядринский райбюджет (62,68%)-25,423 тыс. руб. и бюджет Чебаковского с/пос. (3%)-1,217 тыс. руб., всего 26,640 тыс. руб. 
2022 год 13000 руб.*12 мес.*2 раб.=312000 руб. НДФЛ (13%)-40,560 тыс. руб., в т.ч. в Ядринский райбюджет (62,68%)-25,423 тыс. руб. и бюджет Чебаковского с/пос. (3%)-1,217 тыс. руб., всего - 26,640 тыс. руб.
2023 год 13000 руб*12 мес.*2 раб.=312000 руб.  НДФЛ (13%)-40,560 тыс. руб., в т.ч. в Ядринский райбюджет (43,02%)-17,449 тыс. руб. и бюджет Чебаковского с/пос. (3%)-1,217 тыс. руб., всего - 18,666 тыс. руб.
 </t>
  </si>
  <si>
    <t>Задолженность на 01.01.2021г. По договорам аренды земельных участков составляет - 2470,0 тыс. рублей. из них реальная к взысканию в 2021 году - 300,0 тыс. рублей, в 2022 году - 500,0 тыс. руб. и 2023 году - 500,0 тыс. руб.</t>
  </si>
  <si>
    <t xml:space="preserve">Площадь земельных участков сформированных в счет невостребованных земельных долей и непредоставленных на 01.01.2021г. составляет 940 га. (13087 га (площадь земельных долей в муниципальной собственности, поставленных на кадастровый учет) - 12147 га (общая площадь представленных в аренду или оформленных в собственность земельных участков). За счет вовлечения в оборот земельных участков из расчета 300 руб. за 1 га ожидается поступление доходов в бюджет в сумме 282,0 тыс. рублей.
В 2022-2023 гг. ожидается поступление доходов в бюджет в сумме 561,6 тыс. рублей за счет постановки на кадастровый учет земельных участков 1872 га (оставшихся из земельных долей)  </t>
  </si>
  <si>
    <t>Поступление налогов на недвижимое имущество и за земельные участки не менее 10,0 тыс. руб. ежегодно.</t>
  </si>
  <si>
    <t xml:space="preserve">Разведение КРС молочного направления  (КФХ Краснов Олег Аркадьевич)  НДФЛ. Вводится 2 рабочих мест. Средняя заработная плата в месяц — 13000 рублей  </t>
  </si>
  <si>
    <t xml:space="preserve">Приложение
к постановлению Ядринской 
районной администрации
Чувашской Республики
от __.05.2021г. № ____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</si>
</sst>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9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b/>
      <sz val="7"/>
      <color rgb="FF000000"/>
      <name val="Calibri"/>
      <family val="2"/>
      <charset val="204"/>
    </font>
    <font>
      <sz val="9"/>
      <color rgb="FF000000"/>
      <name val="Calibri"/>
      <family val="2"/>
      <charset val="204"/>
    </font>
    <font>
      <i/>
      <sz val="9"/>
      <color rgb="FF000000"/>
      <name val="Calibri"/>
      <family val="2"/>
      <charset val="204"/>
    </font>
    <font>
      <i/>
      <sz val="6"/>
      <color rgb="FF000000"/>
      <name val="Calibri"/>
      <family val="2"/>
      <charset val="204"/>
    </font>
    <font>
      <b/>
      <sz val="8"/>
      <color rgb="FF000000"/>
      <name val="Times New Roman"/>
      <family val="1"/>
      <charset val="204"/>
    </font>
    <font>
      <i/>
      <sz val="9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i/>
      <sz val="8"/>
      <color rgb="FF000000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9"/>
      <color rgb="FF000000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6"/>
      <color rgb="FF000000"/>
      <name val="Calibri"/>
      <family val="2"/>
      <charset val="204"/>
    </font>
    <font>
      <sz val="7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Fill="1"/>
    <xf numFmtId="0" fontId="0" fillId="0" borderId="0" xfId="0" applyFill="1" applyAlignment="1">
      <alignment vertical="top" wrapText="1"/>
    </xf>
    <xf numFmtId="0" fontId="9" fillId="0" borderId="1" xfId="0" applyFont="1" applyFill="1" applyBorder="1" applyAlignment="1">
      <alignment horizontal="left" vertical="top" wrapText="1" readingOrder="1"/>
    </xf>
    <xf numFmtId="0" fontId="3" fillId="0" borderId="1" xfId="0" applyFont="1" applyFill="1" applyBorder="1" applyAlignment="1">
      <alignment horizontal="center" vertical="center" wrapText="1" readingOrder="1"/>
    </xf>
    <xf numFmtId="0" fontId="4" fillId="0" borderId="1" xfId="0" applyFont="1" applyFill="1" applyBorder="1" applyAlignment="1">
      <alignment horizontal="left" vertical="center" wrapText="1" readingOrder="1"/>
    </xf>
    <xf numFmtId="0" fontId="5" fillId="0" borderId="1" xfId="0" applyFont="1" applyFill="1" applyBorder="1" applyAlignment="1">
      <alignment horizontal="left" wrapText="1" readingOrder="1"/>
    </xf>
    <xf numFmtId="0" fontId="15" fillId="0" borderId="1" xfId="0" applyFont="1" applyFill="1" applyBorder="1" applyAlignment="1">
      <alignment horizontal="left" vertical="top" wrapText="1" readingOrder="1"/>
    </xf>
    <xf numFmtId="49" fontId="6" fillId="0" borderId="1" xfId="0" applyNumberFormat="1" applyFont="1" applyFill="1" applyBorder="1" applyAlignment="1">
      <alignment horizontal="center" vertical="center" wrapText="1" readingOrder="1"/>
    </xf>
    <xf numFmtId="49" fontId="9" fillId="0" borderId="1" xfId="0" applyNumberFormat="1" applyFont="1" applyFill="1" applyBorder="1" applyAlignment="1">
      <alignment horizontal="center" vertical="center" wrapText="1" readingOrder="1"/>
    </xf>
    <xf numFmtId="2" fontId="0" fillId="0" borderId="0" xfId="0" applyNumberFormat="1" applyFill="1"/>
    <xf numFmtId="0" fontId="17" fillId="0" borderId="1" xfId="0" applyFont="1" applyFill="1" applyBorder="1" applyAlignment="1">
      <alignment horizontal="left" vertical="top" wrapText="1"/>
    </xf>
    <xf numFmtId="49" fontId="10" fillId="0" borderId="1" xfId="0" applyNumberFormat="1" applyFont="1" applyFill="1" applyBorder="1" applyAlignment="1">
      <alignment horizontal="center" vertical="center" wrapText="1" readingOrder="1"/>
    </xf>
    <xf numFmtId="0" fontId="10" fillId="0" borderId="1" xfId="0" applyFont="1" applyFill="1" applyBorder="1" applyAlignment="1">
      <alignment horizontal="left" vertical="top" wrapText="1" readingOrder="1"/>
    </xf>
    <xf numFmtId="0" fontId="13" fillId="0" borderId="1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justify" vertical="top" wrapText="1"/>
    </xf>
    <xf numFmtId="0" fontId="19" fillId="0" borderId="1" xfId="0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left" vertical="top" wrapText="1" readingOrder="1"/>
    </xf>
    <xf numFmtId="0" fontId="7" fillId="0" borderId="1" xfId="0" applyFont="1" applyFill="1" applyBorder="1" applyAlignment="1">
      <alignment horizontal="left" vertical="top" wrapText="1" readingOrder="1"/>
    </xf>
    <xf numFmtId="0" fontId="10" fillId="0" borderId="1" xfId="0" applyFont="1" applyFill="1" applyBorder="1" applyAlignment="1">
      <alignment horizontal="center" vertical="center" wrapText="1" readingOrder="1"/>
    </xf>
    <xf numFmtId="0" fontId="13" fillId="0" borderId="1" xfId="0" applyFont="1" applyBorder="1" applyAlignment="1">
      <alignment horizontal="left" vertical="top" wrapText="1"/>
    </xf>
    <xf numFmtId="0" fontId="20" fillId="0" borderId="1" xfId="0" applyFont="1" applyFill="1" applyBorder="1" applyAlignment="1">
      <alignment horizontal="center" vertical="top" wrapText="1" readingOrder="1"/>
    </xf>
    <xf numFmtId="0" fontId="13" fillId="0" borderId="1" xfId="0" applyFont="1" applyBorder="1" applyAlignment="1">
      <alignment vertical="top" wrapText="1"/>
    </xf>
    <xf numFmtId="0" fontId="0" fillId="0" borderId="0" xfId="0" applyFill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center" wrapText="1" readingOrder="1"/>
    </xf>
    <xf numFmtId="0" fontId="20" fillId="0" borderId="1" xfId="0" applyFont="1" applyFill="1" applyBorder="1" applyAlignment="1">
      <alignment horizontal="center" vertical="center" wrapText="1" readingOrder="1"/>
    </xf>
    <xf numFmtId="0" fontId="13" fillId="0" borderId="1" xfId="0" applyFont="1" applyFill="1" applyBorder="1" applyAlignment="1">
      <alignment vertical="top" wrapText="1"/>
    </xf>
    <xf numFmtId="164" fontId="18" fillId="0" borderId="1" xfId="0" applyNumberFormat="1" applyFont="1" applyFill="1" applyBorder="1" applyAlignment="1">
      <alignment horizontal="center" vertical="center" wrapText="1" readingOrder="1"/>
    </xf>
    <xf numFmtId="165" fontId="11" fillId="0" borderId="1" xfId="0" applyNumberFormat="1" applyFont="1" applyFill="1" applyBorder="1" applyAlignment="1">
      <alignment horizontal="center" vertical="center" wrapText="1" readingOrder="1"/>
    </xf>
    <xf numFmtId="0" fontId="6" fillId="0" borderId="1" xfId="0" applyFont="1" applyFill="1" applyBorder="1" applyAlignment="1">
      <alignment horizontal="left" vertical="top" wrapText="1" readingOrder="1"/>
    </xf>
    <xf numFmtId="0" fontId="19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center" vertical="center" wrapText="1" readingOrder="1"/>
    </xf>
    <xf numFmtId="0" fontId="6" fillId="0" borderId="1" xfId="0" applyFont="1" applyFill="1" applyBorder="1" applyAlignment="1">
      <alignment horizontal="center" vertical="center" wrapText="1" readingOrder="1"/>
    </xf>
    <xf numFmtId="0" fontId="16" fillId="0" borderId="1" xfId="0" applyFont="1" applyFill="1" applyBorder="1" applyAlignment="1">
      <alignment horizontal="left" vertical="top" wrapText="1" readingOrder="1"/>
    </xf>
    <xf numFmtId="0" fontId="13" fillId="0" borderId="1" xfId="0" applyFont="1" applyBorder="1" applyAlignment="1">
      <alignment wrapText="1"/>
    </xf>
    <xf numFmtId="49" fontId="6" fillId="0" borderId="1" xfId="0" applyNumberFormat="1" applyFont="1" applyFill="1" applyBorder="1" applyAlignment="1">
      <alignment horizontal="center" vertical="top" wrapText="1" readingOrder="1"/>
    </xf>
    <xf numFmtId="0" fontId="16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 wrapText="1" readingOrder="1"/>
    </xf>
    <xf numFmtId="164" fontId="5" fillId="0" borderId="1" xfId="0" applyNumberFormat="1" applyFont="1" applyFill="1" applyBorder="1" applyAlignment="1">
      <alignment horizontal="center" vertical="center" wrapText="1" readingOrder="1"/>
    </xf>
    <xf numFmtId="0" fontId="19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center" wrapText="1" readingOrder="1"/>
    </xf>
    <xf numFmtId="0" fontId="7" fillId="0" borderId="1" xfId="0" applyFont="1" applyFill="1" applyBorder="1" applyAlignment="1">
      <alignment horizontal="center" vertical="center" wrapText="1" readingOrder="1"/>
    </xf>
    <xf numFmtId="0" fontId="21" fillId="0" borderId="1" xfId="0" applyFont="1" applyFill="1" applyBorder="1" applyAlignment="1">
      <alignment horizontal="center" vertical="center" wrapText="1" readingOrder="1"/>
    </xf>
    <xf numFmtId="0" fontId="5" fillId="0" borderId="1" xfId="0" applyFont="1" applyFill="1" applyBorder="1" applyAlignment="1">
      <alignment horizontal="left" vertical="center" wrapText="1" readingOrder="1"/>
    </xf>
    <xf numFmtId="0" fontId="22" fillId="0" borderId="1" xfId="0" applyFont="1" applyFill="1" applyBorder="1" applyAlignment="1">
      <alignment horizontal="left" vertical="center" wrapText="1" readingOrder="1"/>
    </xf>
    <xf numFmtId="164" fontId="23" fillId="0" borderId="1" xfId="0" applyNumberFormat="1" applyFont="1" applyFill="1" applyBorder="1" applyAlignment="1">
      <alignment horizontal="center" vertical="center" wrapText="1" readingOrder="1"/>
    </xf>
    <xf numFmtId="0" fontId="23" fillId="0" borderId="1" xfId="0" applyFont="1" applyFill="1" applyBorder="1" applyAlignment="1">
      <alignment horizontal="left" vertical="center" wrapText="1" readingOrder="1"/>
    </xf>
    <xf numFmtId="0" fontId="5" fillId="0" borderId="1" xfId="0" applyFont="1" applyFill="1" applyBorder="1" applyAlignment="1">
      <alignment horizontal="left" vertical="top" wrapText="1" readingOrder="1"/>
    </xf>
    <xf numFmtId="165" fontId="5" fillId="0" borderId="1" xfId="0" applyNumberFormat="1" applyFont="1" applyFill="1" applyBorder="1" applyAlignment="1">
      <alignment horizontal="center" vertical="center" wrapText="1" readingOrder="1"/>
    </xf>
    <xf numFmtId="165" fontId="6" fillId="0" borderId="1" xfId="0" applyNumberFormat="1" applyFont="1" applyFill="1" applyBorder="1" applyAlignment="1">
      <alignment horizontal="center" vertical="center" wrapText="1" readingOrder="1"/>
    </xf>
    <xf numFmtId="0" fontId="21" fillId="0" borderId="1" xfId="0" applyFont="1" applyFill="1" applyBorder="1" applyAlignment="1">
      <alignment horizontal="left" vertical="top" wrapText="1" readingOrder="1"/>
    </xf>
    <xf numFmtId="0" fontId="6" fillId="0" borderId="1" xfId="0" applyFont="1" applyFill="1" applyBorder="1" applyAlignment="1">
      <alignment horizontal="left" wrapText="1" readingOrder="1"/>
    </xf>
    <xf numFmtId="0" fontId="1" fillId="0" borderId="1" xfId="0" applyFont="1" applyFill="1" applyBorder="1"/>
    <xf numFmtId="0" fontId="14" fillId="0" borderId="2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left" vertical="center" wrapText="1" readingOrder="1"/>
    </xf>
    <xf numFmtId="0" fontId="2" fillId="0" borderId="1" xfId="0" applyFont="1" applyFill="1" applyBorder="1" applyAlignment="1">
      <alignment horizontal="center" vertical="center" wrapText="1" readingOrder="1"/>
    </xf>
    <xf numFmtId="0" fontId="8" fillId="0" borderId="1" xfId="0" applyFont="1" applyFill="1" applyBorder="1" applyAlignment="1">
      <alignment horizontal="center" vertical="top" wrapText="1" readingOrder="1"/>
    </xf>
    <xf numFmtId="0" fontId="12" fillId="0" borderId="3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 readingOrder="1"/>
    </xf>
    <xf numFmtId="0" fontId="20" fillId="0" borderId="1" xfId="0" applyFont="1" applyFill="1" applyBorder="1" applyAlignment="1">
      <alignment horizontal="left" vertical="top" wrapText="1" readingOrder="1"/>
    </xf>
    <xf numFmtId="0" fontId="5" fillId="0" borderId="1" xfId="0" applyFont="1" applyFill="1" applyBorder="1" applyAlignment="1">
      <alignment horizontal="center" vertical="center" wrapText="1" readingOrder="1"/>
    </xf>
    <xf numFmtId="164" fontId="5" fillId="0" borderId="1" xfId="0" applyNumberFormat="1" applyFont="1" applyFill="1" applyBorder="1" applyAlignment="1">
      <alignment horizontal="center" vertical="center" wrapText="1" readingOrder="1"/>
    </xf>
    <xf numFmtId="0" fontId="5" fillId="0" borderId="1" xfId="0" applyFont="1" applyFill="1" applyBorder="1" applyAlignment="1">
      <alignment horizontal="left" vertical="center" wrapText="1" readingOrder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abSelected="1" view="pageBreakPreview" topLeftCell="A49" zoomScale="90" zoomScaleNormal="75" zoomScaleSheetLayoutView="90" workbookViewId="0">
      <selection activeCell="A2" sqref="A2:L2"/>
    </sheetView>
  </sheetViews>
  <sheetFormatPr defaultColWidth="9.109375" defaultRowHeight="14.4" x14ac:dyDescent="0.3"/>
  <cols>
    <col min="1" max="1" width="5" style="1" customWidth="1"/>
    <col min="2" max="2" width="25.5546875" style="1" customWidth="1"/>
    <col min="3" max="3" width="21" style="1" customWidth="1"/>
    <col min="4" max="4" width="10.33203125" style="1" customWidth="1"/>
    <col min="5" max="5" width="11" style="1" customWidth="1"/>
    <col min="6" max="6" width="11.6640625" style="1" customWidth="1"/>
    <col min="7" max="7" width="11" style="1" customWidth="1"/>
    <col min="8" max="8" width="11.44140625" style="1" customWidth="1"/>
    <col min="9" max="11" width="11" style="1" customWidth="1"/>
    <col min="12" max="12" width="45.6640625" style="1" customWidth="1"/>
    <col min="13" max="16384" width="9.109375" style="1"/>
  </cols>
  <sheetData>
    <row r="1" spans="1:14" ht="77.400000000000006" customHeight="1" x14ac:dyDescent="0.3">
      <c r="B1" s="2"/>
      <c r="C1" s="2"/>
      <c r="D1" s="2"/>
      <c r="E1" s="2"/>
      <c r="F1" s="2"/>
      <c r="G1" s="2"/>
      <c r="H1" s="2"/>
      <c r="I1" s="2"/>
      <c r="J1" s="2"/>
      <c r="L1" s="23" t="s">
        <v>112</v>
      </c>
    </row>
    <row r="2" spans="1:14" ht="49.2" customHeight="1" x14ac:dyDescent="0.3">
      <c r="A2" s="53" t="s">
        <v>82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N2" s="1" t="s">
        <v>11</v>
      </c>
    </row>
    <row r="3" spans="1:14" ht="16.2" customHeight="1" x14ac:dyDescent="0.3">
      <c r="A3" s="55" t="s">
        <v>12</v>
      </c>
      <c r="B3" s="55" t="s">
        <v>0</v>
      </c>
      <c r="C3" s="55" t="s">
        <v>1</v>
      </c>
      <c r="D3" s="55" t="s">
        <v>2</v>
      </c>
      <c r="E3" s="55" t="s">
        <v>3</v>
      </c>
      <c r="F3" s="56" t="s">
        <v>90</v>
      </c>
      <c r="G3" s="56"/>
      <c r="H3" s="56" t="s">
        <v>62</v>
      </c>
      <c r="I3" s="56"/>
      <c r="J3" s="56" t="s">
        <v>91</v>
      </c>
      <c r="K3" s="56"/>
      <c r="L3" s="55" t="s">
        <v>4</v>
      </c>
    </row>
    <row r="4" spans="1:14" ht="84.75" customHeight="1" x14ac:dyDescent="0.3">
      <c r="A4" s="55"/>
      <c r="B4" s="55"/>
      <c r="C4" s="55"/>
      <c r="D4" s="55"/>
      <c r="E4" s="55"/>
      <c r="F4" s="4" t="s">
        <v>5</v>
      </c>
      <c r="G4" s="4" t="s">
        <v>70</v>
      </c>
      <c r="H4" s="4" t="s">
        <v>5</v>
      </c>
      <c r="I4" s="4" t="s">
        <v>70</v>
      </c>
      <c r="J4" s="4" t="s">
        <v>5</v>
      </c>
      <c r="K4" s="4" t="s">
        <v>70</v>
      </c>
      <c r="L4" s="55"/>
    </row>
    <row r="5" spans="1:14" ht="46.2" customHeight="1" x14ac:dyDescent="0.3">
      <c r="A5" s="54" t="s">
        <v>55</v>
      </c>
      <c r="B5" s="54"/>
      <c r="C5" s="5"/>
      <c r="D5" s="31" t="s">
        <v>83</v>
      </c>
      <c r="E5" s="27">
        <f>E6+E15+E18+E19+E22</f>
        <v>4082.5459999999998</v>
      </c>
      <c r="F5" s="27">
        <f>F6+F15+F18+F19+F22</f>
        <v>1278.2619999999999</v>
      </c>
      <c r="G5" s="27"/>
      <c r="H5" s="27">
        <f>H6+H15+H18+H19+H22</f>
        <v>1422.902</v>
      </c>
      <c r="I5" s="27"/>
      <c r="J5" s="27">
        <f>J6+J15+J18+J19+J22</f>
        <v>1381.3820000000001</v>
      </c>
      <c r="K5" s="27"/>
      <c r="L5" s="6"/>
    </row>
    <row r="6" spans="1:14" ht="26.4" customHeight="1" x14ac:dyDescent="0.3">
      <c r="A6" s="58" t="s">
        <v>6</v>
      </c>
      <c r="B6" s="33" t="s">
        <v>8</v>
      </c>
      <c r="C6" s="59" t="s">
        <v>34</v>
      </c>
      <c r="D6" s="60" t="s">
        <v>84</v>
      </c>
      <c r="E6" s="61">
        <f>E8+E9+E10+E11+E12+E13+E14</f>
        <v>1330.5459999999998</v>
      </c>
      <c r="F6" s="61">
        <v>456.262</v>
      </c>
      <c r="G6" s="61"/>
      <c r="H6" s="61">
        <f>H8+H9+H10+H11+H12+H13+H14</f>
        <v>482.90199999999993</v>
      </c>
      <c r="I6" s="61"/>
      <c r="J6" s="61">
        <f>J8+J9+J10+J11+J12+J13+J14</f>
        <v>391.38199999999995</v>
      </c>
      <c r="K6" s="61"/>
      <c r="L6" s="62"/>
    </row>
    <row r="7" spans="1:14" ht="39" customHeight="1" x14ac:dyDescent="0.3">
      <c r="A7" s="58"/>
      <c r="B7" s="33" t="s">
        <v>9</v>
      </c>
      <c r="C7" s="59"/>
      <c r="D7" s="60"/>
      <c r="E7" s="61"/>
      <c r="F7" s="61"/>
      <c r="G7" s="61"/>
      <c r="H7" s="61"/>
      <c r="I7" s="61"/>
      <c r="J7" s="61"/>
      <c r="K7" s="61"/>
      <c r="L7" s="62"/>
    </row>
    <row r="8" spans="1:14" ht="144.6" customHeight="1" x14ac:dyDescent="0.3">
      <c r="A8" s="8" t="s">
        <v>13</v>
      </c>
      <c r="B8" s="20" t="s">
        <v>71</v>
      </c>
      <c r="C8" s="25" t="s">
        <v>34</v>
      </c>
      <c r="D8" s="32" t="s">
        <v>85</v>
      </c>
      <c r="E8" s="24">
        <f>F8+H8+J8</f>
        <v>193.69799999999998</v>
      </c>
      <c r="F8" s="24">
        <v>71.721999999999994</v>
      </c>
      <c r="G8" s="24"/>
      <c r="H8" s="24">
        <v>71.721999999999994</v>
      </c>
      <c r="I8" s="24"/>
      <c r="J8" s="24">
        <v>50.253999999999998</v>
      </c>
      <c r="K8" s="24"/>
      <c r="L8" s="29" t="s">
        <v>92</v>
      </c>
    </row>
    <row r="9" spans="1:14" ht="147.6" customHeight="1" x14ac:dyDescent="0.3">
      <c r="A9" s="8" t="s">
        <v>15</v>
      </c>
      <c r="B9" s="22" t="s">
        <v>72</v>
      </c>
      <c r="C9" s="21" t="s">
        <v>34</v>
      </c>
      <c r="D9" s="32" t="s">
        <v>85</v>
      </c>
      <c r="E9" s="24">
        <v>45.305999999999997</v>
      </c>
      <c r="F9" s="24" t="s">
        <v>93</v>
      </c>
      <c r="G9" s="24"/>
      <c r="H9" s="24">
        <v>26.64</v>
      </c>
      <c r="I9" s="24"/>
      <c r="J9" s="24">
        <v>18.666</v>
      </c>
      <c r="K9" s="24"/>
      <c r="L9" s="29" t="s">
        <v>107</v>
      </c>
    </row>
    <row r="10" spans="1:14" ht="175.5" customHeight="1" x14ac:dyDescent="0.3">
      <c r="A10" s="8" t="s">
        <v>45</v>
      </c>
      <c r="B10" s="22" t="s">
        <v>111</v>
      </c>
      <c r="C10" s="21" t="s">
        <v>34</v>
      </c>
      <c r="D10" s="32" t="s">
        <v>85</v>
      </c>
      <c r="E10" s="24">
        <f>F10+H10+J10</f>
        <v>71.546000000000006</v>
      </c>
      <c r="F10" s="24">
        <v>26.44</v>
      </c>
      <c r="G10" s="24"/>
      <c r="H10" s="24">
        <v>26.44</v>
      </c>
      <c r="I10" s="24"/>
      <c r="J10" s="24">
        <v>18.666</v>
      </c>
      <c r="K10" s="24"/>
      <c r="L10" s="29" t="s">
        <v>94</v>
      </c>
    </row>
    <row r="11" spans="1:14" ht="146.4" customHeight="1" x14ac:dyDescent="0.3">
      <c r="A11" s="8" t="s">
        <v>46</v>
      </c>
      <c r="B11" s="26" t="s">
        <v>73</v>
      </c>
      <c r="C11" s="21" t="s">
        <v>69</v>
      </c>
      <c r="D11" s="32" t="s">
        <v>85</v>
      </c>
      <c r="E11" s="24">
        <f>F11+H11+J11</f>
        <v>813.53399999999999</v>
      </c>
      <c r="F11" s="24">
        <v>301.23399999999998</v>
      </c>
      <c r="G11" s="24"/>
      <c r="H11" s="24">
        <v>301.23399999999998</v>
      </c>
      <c r="I11" s="24"/>
      <c r="J11" s="24">
        <v>211.066</v>
      </c>
      <c r="K11" s="24"/>
      <c r="L11" s="29" t="s">
        <v>95</v>
      </c>
    </row>
    <row r="12" spans="1:14" ht="142.5" customHeight="1" x14ac:dyDescent="0.3">
      <c r="A12" s="8" t="s">
        <v>47</v>
      </c>
      <c r="B12" s="26" t="s">
        <v>99</v>
      </c>
      <c r="C12" s="21" t="s">
        <v>69</v>
      </c>
      <c r="D12" s="32" t="s">
        <v>85</v>
      </c>
      <c r="E12" s="24">
        <f>F12+H12+J12</f>
        <v>153.57599999999999</v>
      </c>
      <c r="F12" s="24">
        <v>56.866</v>
      </c>
      <c r="G12" s="24"/>
      <c r="H12" s="24">
        <v>56.866</v>
      </c>
      <c r="I12" s="24"/>
      <c r="J12" s="24">
        <v>39.844000000000001</v>
      </c>
      <c r="K12" s="24"/>
      <c r="L12" s="29" t="s">
        <v>98</v>
      </c>
    </row>
    <row r="13" spans="1:14" ht="72" customHeight="1" x14ac:dyDescent="0.3">
      <c r="A13" s="8" t="s">
        <v>105</v>
      </c>
      <c r="B13" s="22" t="s">
        <v>100</v>
      </c>
      <c r="C13" s="21" t="s">
        <v>69</v>
      </c>
      <c r="D13" s="32" t="s">
        <v>96</v>
      </c>
      <c r="E13" s="24">
        <f>F13+H13+J13</f>
        <v>31.109000000000002</v>
      </c>
      <c r="F13" s="24">
        <v>0</v>
      </c>
      <c r="G13" s="24"/>
      <c r="H13" s="24">
        <v>0</v>
      </c>
      <c r="I13" s="24"/>
      <c r="J13" s="24">
        <v>31.109000000000002</v>
      </c>
      <c r="K13" s="24"/>
      <c r="L13" s="29" t="s">
        <v>101</v>
      </c>
    </row>
    <row r="14" spans="1:14" ht="77.25" customHeight="1" x14ac:dyDescent="0.3">
      <c r="A14" s="8" t="s">
        <v>106</v>
      </c>
      <c r="B14" s="22" t="s">
        <v>102</v>
      </c>
      <c r="C14" s="21" t="s">
        <v>69</v>
      </c>
      <c r="D14" s="32" t="s">
        <v>97</v>
      </c>
      <c r="E14" s="24">
        <f>F14+H14+J14</f>
        <v>21.777000000000001</v>
      </c>
      <c r="F14" s="24">
        <v>0</v>
      </c>
      <c r="G14" s="24"/>
      <c r="H14" s="24">
        <v>0</v>
      </c>
      <c r="I14" s="24"/>
      <c r="J14" s="24">
        <v>21.777000000000001</v>
      </c>
      <c r="K14" s="24"/>
      <c r="L14" s="29" t="s">
        <v>103</v>
      </c>
    </row>
    <row r="15" spans="1:14" ht="62.4" customHeight="1" x14ac:dyDescent="0.3">
      <c r="A15" s="8" t="s">
        <v>7</v>
      </c>
      <c r="B15" s="33" t="s">
        <v>35</v>
      </c>
      <c r="C15" s="7" t="s">
        <v>59</v>
      </c>
      <c r="D15" s="37" t="s">
        <v>84</v>
      </c>
      <c r="E15" s="38">
        <f>E16+E17</f>
        <v>1700</v>
      </c>
      <c r="F15" s="38">
        <f>F16+F17</f>
        <v>500</v>
      </c>
      <c r="G15" s="38"/>
      <c r="H15" s="38">
        <f>H16+H17</f>
        <v>600</v>
      </c>
      <c r="I15" s="38"/>
      <c r="J15" s="38">
        <f>J16+J17</f>
        <v>600</v>
      </c>
      <c r="K15" s="38"/>
      <c r="L15" s="29"/>
    </row>
    <row r="16" spans="1:14" ht="112.95" customHeight="1" x14ac:dyDescent="0.3">
      <c r="A16" s="9" t="s">
        <v>21</v>
      </c>
      <c r="B16" s="7" t="s">
        <v>75</v>
      </c>
      <c r="C16" s="7"/>
      <c r="D16" s="32" t="s">
        <v>83</v>
      </c>
      <c r="E16" s="24">
        <f>F16+H16+J16</f>
        <v>1300</v>
      </c>
      <c r="F16" s="24">
        <v>300</v>
      </c>
      <c r="G16" s="24"/>
      <c r="H16" s="24">
        <v>500</v>
      </c>
      <c r="I16" s="24"/>
      <c r="J16" s="24">
        <v>500</v>
      </c>
      <c r="K16" s="24"/>
      <c r="L16" s="29" t="s">
        <v>108</v>
      </c>
    </row>
    <row r="17" spans="1:15" ht="64.5" customHeight="1" x14ac:dyDescent="0.3">
      <c r="A17" s="9" t="s">
        <v>48</v>
      </c>
      <c r="B17" s="7" t="s">
        <v>36</v>
      </c>
      <c r="C17" s="7"/>
      <c r="D17" s="32" t="s">
        <v>83</v>
      </c>
      <c r="E17" s="24">
        <f>F17+H17+J17</f>
        <v>400</v>
      </c>
      <c r="F17" s="24">
        <v>200</v>
      </c>
      <c r="G17" s="24"/>
      <c r="H17" s="24">
        <v>100</v>
      </c>
      <c r="I17" s="24"/>
      <c r="J17" s="24">
        <v>100</v>
      </c>
      <c r="K17" s="24"/>
      <c r="L17" s="34" t="s">
        <v>76</v>
      </c>
    </row>
    <row r="18" spans="1:15" ht="199.2" customHeight="1" x14ac:dyDescent="0.3">
      <c r="A18" s="8" t="s">
        <v>10</v>
      </c>
      <c r="B18" s="33" t="s">
        <v>104</v>
      </c>
      <c r="C18" s="39" t="s">
        <v>74</v>
      </c>
      <c r="D18" s="37" t="s">
        <v>86</v>
      </c>
      <c r="E18" s="38"/>
      <c r="F18" s="38"/>
      <c r="G18" s="38"/>
      <c r="H18" s="38"/>
      <c r="I18" s="38"/>
      <c r="J18" s="38"/>
      <c r="K18" s="38"/>
      <c r="L18" s="29"/>
    </row>
    <row r="19" spans="1:15" ht="37.200000000000003" customHeight="1" x14ac:dyDescent="0.3">
      <c r="A19" s="8" t="s">
        <v>37</v>
      </c>
      <c r="B19" s="15" t="s">
        <v>38</v>
      </c>
      <c r="C19" s="7" t="s">
        <v>61</v>
      </c>
      <c r="D19" s="37" t="s">
        <v>87</v>
      </c>
      <c r="E19" s="38">
        <f>E20+E21</f>
        <v>1022</v>
      </c>
      <c r="F19" s="38">
        <f>F20+F21</f>
        <v>312</v>
      </c>
      <c r="G19" s="38"/>
      <c r="H19" s="38">
        <f>H20+H21</f>
        <v>330</v>
      </c>
      <c r="I19" s="38"/>
      <c r="J19" s="38">
        <f>J20+J21</f>
        <v>380</v>
      </c>
      <c r="K19" s="38"/>
      <c r="L19" s="40"/>
    </row>
    <row r="20" spans="1:15" ht="105" customHeight="1" x14ac:dyDescent="0.3">
      <c r="A20" s="9" t="s">
        <v>49</v>
      </c>
      <c r="B20" s="14" t="s">
        <v>56</v>
      </c>
      <c r="C20" s="7"/>
      <c r="D20" s="32" t="s">
        <v>83</v>
      </c>
      <c r="E20" s="24">
        <f>F20+H20+J20</f>
        <v>180</v>
      </c>
      <c r="F20" s="24">
        <v>30</v>
      </c>
      <c r="G20" s="24"/>
      <c r="H20" s="24">
        <v>50</v>
      </c>
      <c r="I20" s="24"/>
      <c r="J20" s="24">
        <v>100</v>
      </c>
      <c r="K20" s="24"/>
      <c r="L20" s="29"/>
    </row>
    <row r="21" spans="1:15" ht="165.75" customHeight="1" x14ac:dyDescent="0.3">
      <c r="A21" s="9" t="s">
        <v>50</v>
      </c>
      <c r="B21" s="14" t="s">
        <v>39</v>
      </c>
      <c r="C21" s="7"/>
      <c r="D21" s="32" t="s">
        <v>83</v>
      </c>
      <c r="E21" s="24">
        <f>F21+H21+J21</f>
        <v>842</v>
      </c>
      <c r="F21" s="24">
        <v>282</v>
      </c>
      <c r="G21" s="24"/>
      <c r="H21" s="24">
        <v>280</v>
      </c>
      <c r="I21" s="24"/>
      <c r="J21" s="24">
        <v>280</v>
      </c>
      <c r="K21" s="24"/>
      <c r="L21" s="29" t="s">
        <v>109</v>
      </c>
    </row>
    <row r="22" spans="1:15" ht="109.2" customHeight="1" x14ac:dyDescent="0.3">
      <c r="A22" s="9" t="s">
        <v>44</v>
      </c>
      <c r="B22" s="11" t="s">
        <v>40</v>
      </c>
      <c r="C22" s="7" t="s">
        <v>61</v>
      </c>
      <c r="D22" s="37" t="s">
        <v>63</v>
      </c>
      <c r="E22" s="24">
        <f>F22+H22+J22</f>
        <v>30</v>
      </c>
      <c r="F22" s="38">
        <f>F23+F24+F25</f>
        <v>10</v>
      </c>
      <c r="G22" s="38"/>
      <c r="H22" s="38">
        <f>H23+H24+H25</f>
        <v>10</v>
      </c>
      <c r="I22" s="38"/>
      <c r="J22" s="38">
        <f>J23+J24+J25</f>
        <v>10</v>
      </c>
      <c r="K22" s="38"/>
      <c r="L22" s="40"/>
    </row>
    <row r="23" spans="1:15" ht="54" customHeight="1" x14ac:dyDescent="0.3">
      <c r="A23" s="9" t="s">
        <v>51</v>
      </c>
      <c r="B23" s="14" t="s">
        <v>41</v>
      </c>
      <c r="C23" s="7"/>
      <c r="D23" s="41"/>
      <c r="E23" s="24"/>
      <c r="F23" s="24"/>
      <c r="G23" s="24"/>
      <c r="H23" s="24"/>
      <c r="I23" s="24"/>
      <c r="J23" s="24"/>
      <c r="K23" s="24"/>
      <c r="L23" s="29"/>
    </row>
    <row r="24" spans="1:15" ht="64.2" customHeight="1" x14ac:dyDescent="0.3">
      <c r="A24" s="9" t="s">
        <v>52</v>
      </c>
      <c r="B24" s="14" t="s">
        <v>42</v>
      </c>
      <c r="C24" s="7"/>
      <c r="D24" s="32" t="s">
        <v>77</v>
      </c>
      <c r="E24" s="24">
        <f>F24+H24+J24</f>
        <v>30</v>
      </c>
      <c r="F24" s="24">
        <v>10</v>
      </c>
      <c r="G24" s="24"/>
      <c r="H24" s="24">
        <v>10</v>
      </c>
      <c r="I24" s="24"/>
      <c r="J24" s="24">
        <v>10</v>
      </c>
      <c r="K24" s="24"/>
      <c r="L24" s="29" t="s">
        <v>110</v>
      </c>
    </row>
    <row r="25" spans="1:15" ht="51.6" customHeight="1" x14ac:dyDescent="0.3">
      <c r="A25" s="9" t="s">
        <v>53</v>
      </c>
      <c r="B25" s="16" t="s">
        <v>43</v>
      </c>
      <c r="C25" s="17"/>
      <c r="D25" s="42"/>
      <c r="E25" s="24"/>
      <c r="F25" s="24"/>
      <c r="G25" s="24"/>
      <c r="H25" s="24"/>
      <c r="I25" s="24"/>
      <c r="J25" s="24"/>
      <c r="K25" s="24"/>
      <c r="L25" s="29"/>
    </row>
    <row r="26" spans="1:15" ht="63.6" customHeight="1" x14ac:dyDescent="0.3">
      <c r="A26" s="54" t="s">
        <v>54</v>
      </c>
      <c r="B26" s="54"/>
      <c r="C26" s="43"/>
      <c r="D26" s="44"/>
      <c r="E26" s="45">
        <f>E27+E30+E33</f>
        <v>27500</v>
      </c>
      <c r="F26" s="45">
        <f>F27+F30+F33</f>
        <v>5000</v>
      </c>
      <c r="G26" s="45"/>
      <c r="H26" s="45">
        <f>H27+H30+H33</f>
        <v>8000</v>
      </c>
      <c r="I26" s="45"/>
      <c r="J26" s="45">
        <f>J27+J30+J33</f>
        <v>10000</v>
      </c>
      <c r="K26" s="45"/>
      <c r="L26" s="46"/>
    </row>
    <row r="27" spans="1:15" ht="62.4" customHeight="1" x14ac:dyDescent="0.3">
      <c r="A27" s="19" t="s">
        <v>6</v>
      </c>
      <c r="B27" s="13" t="s">
        <v>17</v>
      </c>
      <c r="C27" s="47" t="s">
        <v>16</v>
      </c>
      <c r="D27" s="37" t="s">
        <v>88</v>
      </c>
      <c r="E27" s="38">
        <f>E28+E29</f>
        <v>0</v>
      </c>
      <c r="F27" s="38">
        <f>F28+F29</f>
        <v>0</v>
      </c>
      <c r="G27" s="38"/>
      <c r="H27" s="38">
        <f>H28+H29</f>
        <v>0</v>
      </c>
      <c r="I27" s="38"/>
      <c r="J27" s="38">
        <f>J28+J29</f>
        <v>0</v>
      </c>
      <c r="K27" s="38"/>
      <c r="L27" s="6"/>
      <c r="O27" s="10"/>
    </row>
    <row r="28" spans="1:15" ht="60.6" customHeight="1" x14ac:dyDescent="0.3">
      <c r="A28" s="12" t="s">
        <v>13</v>
      </c>
      <c r="B28" s="13" t="s">
        <v>14</v>
      </c>
      <c r="C28" s="47" t="s">
        <v>16</v>
      </c>
      <c r="D28" s="37" t="s">
        <v>84</v>
      </c>
      <c r="E28" s="48">
        <v>0</v>
      </c>
      <c r="F28" s="48">
        <v>0</v>
      </c>
      <c r="G28" s="48"/>
      <c r="H28" s="48">
        <v>0</v>
      </c>
      <c r="I28" s="48"/>
      <c r="J28" s="48">
        <v>0</v>
      </c>
      <c r="K28" s="48"/>
      <c r="L28" s="43"/>
    </row>
    <row r="29" spans="1:15" ht="61.2" customHeight="1" x14ac:dyDescent="0.3">
      <c r="A29" s="12" t="s">
        <v>15</v>
      </c>
      <c r="B29" s="13" t="s">
        <v>18</v>
      </c>
      <c r="C29" s="47" t="s">
        <v>16</v>
      </c>
      <c r="D29" s="32" t="s">
        <v>88</v>
      </c>
      <c r="E29" s="48">
        <v>0</v>
      </c>
      <c r="F29" s="48">
        <v>0</v>
      </c>
      <c r="G29" s="48"/>
      <c r="H29" s="48">
        <v>0</v>
      </c>
      <c r="I29" s="48"/>
      <c r="J29" s="48">
        <v>0</v>
      </c>
      <c r="K29" s="48"/>
      <c r="L29" s="43"/>
    </row>
    <row r="30" spans="1:15" ht="25.2" customHeight="1" x14ac:dyDescent="0.3">
      <c r="A30" s="19" t="s">
        <v>7</v>
      </c>
      <c r="B30" s="13" t="s">
        <v>19</v>
      </c>
      <c r="C30" s="47" t="s">
        <v>27</v>
      </c>
      <c r="D30" s="32" t="s">
        <v>84</v>
      </c>
      <c r="E30" s="38">
        <f>E31</f>
        <v>27500</v>
      </c>
      <c r="F30" s="38">
        <f t="shared" ref="F30:J30" si="0">F31</f>
        <v>5000</v>
      </c>
      <c r="G30" s="38"/>
      <c r="H30" s="38">
        <f t="shared" si="0"/>
        <v>8000</v>
      </c>
      <c r="I30" s="38"/>
      <c r="J30" s="38">
        <f t="shared" si="0"/>
        <v>10000</v>
      </c>
      <c r="K30" s="38"/>
      <c r="L30" s="6"/>
    </row>
    <row r="31" spans="1:15" ht="145.19999999999999" customHeight="1" x14ac:dyDescent="0.3">
      <c r="A31" s="12" t="s">
        <v>21</v>
      </c>
      <c r="B31" s="13" t="s">
        <v>20</v>
      </c>
      <c r="C31" s="37" t="s">
        <v>64</v>
      </c>
      <c r="D31" s="32" t="s">
        <v>83</v>
      </c>
      <c r="E31" s="38">
        <v>27500</v>
      </c>
      <c r="F31" s="24">
        <v>5000</v>
      </c>
      <c r="G31" s="38"/>
      <c r="H31" s="24">
        <v>8000</v>
      </c>
      <c r="I31" s="38"/>
      <c r="J31" s="24">
        <v>10000</v>
      </c>
      <c r="K31" s="38"/>
      <c r="L31" s="6"/>
    </row>
    <row r="32" spans="1:15" ht="34.200000000000003" customHeight="1" x14ac:dyDescent="0.3">
      <c r="A32" s="9" t="s">
        <v>22</v>
      </c>
      <c r="B32" s="3" t="s">
        <v>23</v>
      </c>
      <c r="C32" s="18"/>
      <c r="D32" s="32" t="s">
        <v>83</v>
      </c>
      <c r="E32" s="24">
        <v>27500</v>
      </c>
      <c r="F32" s="24">
        <v>5000</v>
      </c>
      <c r="G32" s="24"/>
      <c r="H32" s="24">
        <v>8000</v>
      </c>
      <c r="I32" s="24"/>
      <c r="J32" s="24">
        <v>10000</v>
      </c>
      <c r="K32" s="24"/>
      <c r="L32" s="29"/>
    </row>
    <row r="33" spans="1:12" ht="36" x14ac:dyDescent="0.3">
      <c r="A33" s="12" t="s">
        <v>10</v>
      </c>
      <c r="B33" s="13" t="s">
        <v>25</v>
      </c>
      <c r="C33" s="47" t="s">
        <v>26</v>
      </c>
      <c r="D33" s="32" t="s">
        <v>89</v>
      </c>
      <c r="E33" s="48">
        <f>E34+E35+E39</f>
        <v>0</v>
      </c>
      <c r="F33" s="48">
        <f>F34+F35+F39</f>
        <v>0</v>
      </c>
      <c r="G33" s="48"/>
      <c r="H33" s="48">
        <f>H34+H35+H39</f>
        <v>0</v>
      </c>
      <c r="I33" s="48"/>
      <c r="J33" s="48">
        <f>J34+J35+J39</f>
        <v>0</v>
      </c>
      <c r="K33" s="48"/>
      <c r="L33" s="6"/>
    </row>
    <row r="34" spans="1:12" ht="62.4" customHeight="1" x14ac:dyDescent="0.3">
      <c r="A34" s="9" t="s">
        <v>24</v>
      </c>
      <c r="B34" s="3" t="s">
        <v>65</v>
      </c>
      <c r="C34" s="47" t="s">
        <v>16</v>
      </c>
      <c r="D34" s="32" t="s">
        <v>83</v>
      </c>
      <c r="E34" s="48">
        <v>0</v>
      </c>
      <c r="F34" s="49">
        <v>0</v>
      </c>
      <c r="G34" s="49"/>
      <c r="H34" s="49">
        <v>0</v>
      </c>
      <c r="I34" s="49"/>
      <c r="J34" s="49">
        <v>0</v>
      </c>
      <c r="K34" s="28"/>
      <c r="L34" s="29"/>
    </row>
    <row r="35" spans="1:12" ht="27" customHeight="1" x14ac:dyDescent="0.3">
      <c r="A35" s="9" t="s">
        <v>29</v>
      </c>
      <c r="B35" s="3" t="s">
        <v>28</v>
      </c>
      <c r="C35" s="47" t="s">
        <v>66</v>
      </c>
      <c r="D35" s="32" t="s">
        <v>83</v>
      </c>
      <c r="E35" s="49">
        <f>E36+E37+E38</f>
        <v>0</v>
      </c>
      <c r="F35" s="49">
        <f>F36+F37+F38</f>
        <v>0</v>
      </c>
      <c r="G35" s="49"/>
      <c r="H35" s="49">
        <f>H36+H37+H38</f>
        <v>0</v>
      </c>
      <c r="I35" s="49"/>
      <c r="J35" s="49">
        <f>J36+J37+J38</f>
        <v>0</v>
      </c>
      <c r="K35" s="49"/>
      <c r="L35" s="29"/>
    </row>
    <row r="36" spans="1:12" ht="36" x14ac:dyDescent="0.3">
      <c r="A36" s="9" t="s">
        <v>30</v>
      </c>
      <c r="B36" s="3" t="s">
        <v>57</v>
      </c>
      <c r="C36" s="50"/>
      <c r="D36" s="32" t="s">
        <v>83</v>
      </c>
      <c r="E36" s="48">
        <v>0</v>
      </c>
      <c r="F36" s="49">
        <v>0</v>
      </c>
      <c r="G36" s="49"/>
      <c r="H36" s="49">
        <v>0</v>
      </c>
      <c r="I36" s="49"/>
      <c r="J36" s="49">
        <v>0</v>
      </c>
      <c r="K36" s="28"/>
      <c r="L36" s="29"/>
    </row>
    <row r="37" spans="1:12" ht="48" x14ac:dyDescent="0.3">
      <c r="A37" s="9" t="s">
        <v>31</v>
      </c>
      <c r="B37" s="3" t="s">
        <v>60</v>
      </c>
      <c r="C37" s="47" t="s">
        <v>67</v>
      </c>
      <c r="D37" s="32" t="s">
        <v>83</v>
      </c>
      <c r="E37" s="48">
        <v>0</v>
      </c>
      <c r="F37" s="49">
        <v>0</v>
      </c>
      <c r="G37" s="49"/>
      <c r="H37" s="49">
        <v>0</v>
      </c>
      <c r="I37" s="49"/>
      <c r="J37" s="49">
        <v>0</v>
      </c>
      <c r="K37" s="49"/>
      <c r="L37" s="29"/>
    </row>
    <row r="38" spans="1:12" ht="51.6" customHeight="1" x14ac:dyDescent="0.3">
      <c r="A38" s="9" t="s">
        <v>32</v>
      </c>
      <c r="B38" s="3" t="s">
        <v>58</v>
      </c>
      <c r="C38" s="47" t="s">
        <v>67</v>
      </c>
      <c r="D38" s="32" t="s">
        <v>83</v>
      </c>
      <c r="E38" s="48">
        <v>0</v>
      </c>
      <c r="F38" s="49">
        <v>0</v>
      </c>
      <c r="G38" s="49"/>
      <c r="H38" s="49">
        <v>0</v>
      </c>
      <c r="I38" s="49"/>
      <c r="J38" s="49">
        <v>0</v>
      </c>
      <c r="K38" s="49"/>
      <c r="L38" s="29"/>
    </row>
    <row r="39" spans="1:12" ht="51.6" customHeight="1" x14ac:dyDescent="0.3">
      <c r="A39" s="9" t="s">
        <v>33</v>
      </c>
      <c r="B39" s="29" t="s">
        <v>78</v>
      </c>
      <c r="C39" s="47" t="s">
        <v>68</v>
      </c>
      <c r="D39" s="32" t="s">
        <v>83</v>
      </c>
      <c r="E39" s="48">
        <v>0</v>
      </c>
      <c r="F39" s="49">
        <v>0</v>
      </c>
      <c r="G39" s="49"/>
      <c r="H39" s="49">
        <v>0</v>
      </c>
      <c r="I39" s="49"/>
      <c r="J39" s="49">
        <v>0</v>
      </c>
      <c r="K39" s="49"/>
      <c r="L39" s="51"/>
    </row>
    <row r="40" spans="1:12" ht="205.8" customHeight="1" x14ac:dyDescent="0.3">
      <c r="A40" s="35" t="s">
        <v>37</v>
      </c>
      <c r="B40" s="36" t="s">
        <v>79</v>
      </c>
      <c r="C40" s="47" t="s">
        <v>80</v>
      </c>
      <c r="D40" s="32" t="s">
        <v>83</v>
      </c>
      <c r="E40" s="48">
        <v>0</v>
      </c>
      <c r="F40" s="49">
        <v>0</v>
      </c>
      <c r="G40" s="49"/>
      <c r="H40" s="49">
        <v>0</v>
      </c>
      <c r="I40" s="49"/>
      <c r="J40" s="49">
        <v>0</v>
      </c>
      <c r="K40" s="52"/>
      <c r="L40" s="30" t="s">
        <v>81</v>
      </c>
    </row>
    <row r="41" spans="1:12" x14ac:dyDescent="0.3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</row>
    <row r="42" spans="1:12" ht="24.6" customHeight="1" x14ac:dyDescent="0.3"/>
  </sheetData>
  <mergeCells count="24">
    <mergeCell ref="A41:L41"/>
    <mergeCell ref="A3:A4"/>
    <mergeCell ref="A26:B26"/>
    <mergeCell ref="A6:A7"/>
    <mergeCell ref="C6:C7"/>
    <mergeCell ref="D6:D7"/>
    <mergeCell ref="E6:E7"/>
    <mergeCell ref="F6:F7"/>
    <mergeCell ref="G6:G7"/>
    <mergeCell ref="H6:H7"/>
    <mergeCell ref="K6:K7"/>
    <mergeCell ref="L6:L7"/>
    <mergeCell ref="I6:I7"/>
    <mergeCell ref="J6:J7"/>
    <mergeCell ref="A2:L2"/>
    <mergeCell ref="A5:B5"/>
    <mergeCell ref="B3:B4"/>
    <mergeCell ref="C3:C4"/>
    <mergeCell ref="D3:D4"/>
    <mergeCell ref="J3:K3"/>
    <mergeCell ref="L3:L4"/>
    <mergeCell ref="E3:E4"/>
    <mergeCell ref="F3:G3"/>
    <mergeCell ref="H3:I3"/>
  </mergeCells>
  <pageMargins left="0" right="0" top="0.59055118110236227" bottom="0" header="0.31496062992125984" footer="0.31496062992125984"/>
  <pageSetup paperSize="9" scale="63" orientation="landscape" r:id="rId1"/>
  <rowBreaks count="5" manualBreakCount="5">
    <brk id="9" min="3" max="11" man="1"/>
    <brk id="16" min="3" max="11" man="1"/>
    <brk id="25" min="3" max="11" man="1"/>
    <brk id="32" min="3" max="11" man="1"/>
    <brk id="4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2021-05-19T12:23:32Z</dcterms:modified>
</cp:coreProperties>
</file>